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80" windowWidth="24240" windowHeight="11670" activeTab="4"/>
  </bookViews>
  <sheets>
    <sheet name="CAJAMARCA" sheetId="1" r:id="rId1"/>
    <sheet name="CHOTA" sheetId="2" r:id="rId2"/>
    <sheet name="CUTERVO" sheetId="3" r:id="rId3"/>
    <sheet name="JAEN" sheetId="4" r:id="rId4"/>
    <sheet name="I SEM" sheetId="5" r:id="rId5"/>
  </sheets>
  <calcPr calcId="145621"/>
</workbook>
</file>

<file path=xl/calcChain.xml><?xml version="1.0" encoding="utf-8"?>
<calcChain xmlns="http://schemas.openxmlformats.org/spreadsheetml/2006/main">
  <c r="O572" i="1" l="1"/>
  <c r="M572" i="1"/>
  <c r="K572" i="1"/>
  <c r="J572" i="1"/>
  <c r="H572" i="1"/>
  <c r="G572" i="1"/>
  <c r="E572" i="1"/>
  <c r="D572" i="1"/>
  <c r="C572" i="1"/>
  <c r="O569" i="1"/>
  <c r="P569" i="1" s="1"/>
  <c r="M569" i="1"/>
  <c r="N569" i="1" s="1"/>
  <c r="K569" i="1"/>
  <c r="L569" i="1" s="1"/>
  <c r="J569" i="1"/>
  <c r="H569" i="1"/>
  <c r="G569" i="1"/>
  <c r="E569" i="1"/>
  <c r="F569" i="1" s="1"/>
  <c r="D569" i="1"/>
  <c r="C569" i="1"/>
  <c r="O568" i="1"/>
  <c r="P568" i="1" s="1"/>
  <c r="M568" i="1"/>
  <c r="N568" i="1" s="1"/>
  <c r="K568" i="1"/>
  <c r="J568" i="1"/>
  <c r="H568" i="1"/>
  <c r="G568" i="1"/>
  <c r="E568" i="1"/>
  <c r="D568" i="1"/>
  <c r="C568" i="1"/>
  <c r="O567" i="1"/>
  <c r="P567" i="1" s="1"/>
  <c r="M567" i="1"/>
  <c r="K567" i="1"/>
  <c r="J567" i="1"/>
  <c r="H567" i="1"/>
  <c r="I567" i="1" s="1"/>
  <c r="G567" i="1"/>
  <c r="E567" i="1"/>
  <c r="D567" i="1"/>
  <c r="C567" i="1"/>
  <c r="O566" i="1"/>
  <c r="M566" i="1"/>
  <c r="K566" i="1"/>
  <c r="J566" i="1"/>
  <c r="H566" i="1"/>
  <c r="G566" i="1"/>
  <c r="E566" i="1"/>
  <c r="D566" i="1"/>
  <c r="C566" i="1"/>
  <c r="O563" i="1"/>
  <c r="P563" i="1" s="1"/>
  <c r="M563" i="1"/>
  <c r="N563" i="1" s="1"/>
  <c r="K563" i="1"/>
  <c r="L563" i="1" s="1"/>
  <c r="J563" i="1"/>
  <c r="H563" i="1"/>
  <c r="G563" i="1"/>
  <c r="E563" i="1"/>
  <c r="F563" i="1" s="1"/>
  <c r="D563" i="1"/>
  <c r="C563" i="1"/>
  <c r="O562" i="1"/>
  <c r="P562" i="1" s="1"/>
  <c r="M562" i="1"/>
  <c r="N562" i="1" s="1"/>
  <c r="K562" i="1"/>
  <c r="L562" i="1" s="1"/>
  <c r="J562" i="1"/>
  <c r="H562" i="1"/>
  <c r="G562" i="1"/>
  <c r="E562" i="1"/>
  <c r="F562" i="1" s="1"/>
  <c r="D562" i="1"/>
  <c r="C562" i="1"/>
  <c r="O561" i="1"/>
  <c r="P561" i="1" s="1"/>
  <c r="M561" i="1"/>
  <c r="K561" i="1"/>
  <c r="J561" i="1"/>
  <c r="H561" i="1"/>
  <c r="I561" i="1" s="1"/>
  <c r="G561" i="1"/>
  <c r="E561" i="1"/>
  <c r="D561" i="1"/>
  <c r="C561" i="1"/>
  <c r="O560" i="1"/>
  <c r="M560" i="1"/>
  <c r="K560" i="1"/>
  <c r="J560" i="1"/>
  <c r="H560" i="1"/>
  <c r="I560" i="1" s="1"/>
  <c r="G560" i="1"/>
  <c r="E560" i="1"/>
  <c r="D560" i="1"/>
  <c r="C560" i="1"/>
  <c r="O559" i="1"/>
  <c r="M559" i="1"/>
  <c r="N559" i="1" s="1"/>
  <c r="K559" i="1"/>
  <c r="L559" i="1" s="1"/>
  <c r="J559" i="1"/>
  <c r="H559" i="1"/>
  <c r="G559" i="1"/>
  <c r="E559" i="1"/>
  <c r="F559" i="1" s="1"/>
  <c r="D559" i="1"/>
  <c r="C559" i="1"/>
  <c r="O558" i="1"/>
  <c r="P558" i="1" s="1"/>
  <c r="M558" i="1"/>
  <c r="N558" i="1" s="1"/>
  <c r="K558" i="1"/>
  <c r="L558" i="1" s="1"/>
  <c r="J558" i="1"/>
  <c r="H558" i="1"/>
  <c r="G558" i="1"/>
  <c r="E558" i="1"/>
  <c r="F558" i="1" s="1"/>
  <c r="D558" i="1"/>
  <c r="C558" i="1"/>
  <c r="O557" i="1"/>
  <c r="P557" i="1" s="1"/>
  <c r="M557" i="1"/>
  <c r="K557" i="1"/>
  <c r="J557" i="1"/>
  <c r="H557" i="1"/>
  <c r="I557" i="1" s="1"/>
  <c r="G557" i="1"/>
  <c r="E557" i="1"/>
  <c r="D557" i="1"/>
  <c r="C557" i="1"/>
  <c r="O556" i="1"/>
  <c r="M556" i="1"/>
  <c r="K556" i="1"/>
  <c r="J556" i="1"/>
  <c r="H556" i="1"/>
  <c r="I556" i="1" s="1"/>
  <c r="G556" i="1"/>
  <c r="E556" i="1"/>
  <c r="D556" i="1"/>
  <c r="C556" i="1"/>
  <c r="O555" i="1"/>
  <c r="M555" i="1"/>
  <c r="N555" i="1" s="1"/>
  <c r="K555" i="1"/>
  <c r="L555" i="1" s="1"/>
  <c r="J555" i="1"/>
  <c r="H555" i="1"/>
  <c r="G555" i="1"/>
  <c r="E555" i="1"/>
  <c r="F555" i="1" s="1"/>
  <c r="D555" i="1"/>
  <c r="C555" i="1"/>
  <c r="O554" i="1"/>
  <c r="P554" i="1" s="1"/>
  <c r="M554" i="1"/>
  <c r="N554" i="1" s="1"/>
  <c r="K554" i="1"/>
  <c r="L554" i="1" s="1"/>
  <c r="J554" i="1"/>
  <c r="H554" i="1"/>
  <c r="G554" i="1"/>
  <c r="E554" i="1"/>
  <c r="F554" i="1" s="1"/>
  <c r="D554" i="1"/>
  <c r="C554" i="1"/>
  <c r="O553" i="1"/>
  <c r="P553" i="1" s="1"/>
  <c r="M553" i="1"/>
  <c r="K553" i="1"/>
  <c r="J553" i="1"/>
  <c r="H553" i="1"/>
  <c r="I553" i="1" s="1"/>
  <c r="G553" i="1"/>
  <c r="E553" i="1"/>
  <c r="D553" i="1"/>
  <c r="C553" i="1"/>
  <c r="O552" i="1"/>
  <c r="M552" i="1"/>
  <c r="K552" i="1"/>
  <c r="J552" i="1"/>
  <c r="H552" i="1"/>
  <c r="I552" i="1" s="1"/>
  <c r="G552" i="1"/>
  <c r="E552" i="1"/>
  <c r="D552" i="1"/>
  <c r="C552" i="1"/>
  <c r="O551" i="1"/>
  <c r="M551" i="1"/>
  <c r="N551" i="1" s="1"/>
  <c r="K551" i="1"/>
  <c r="L551" i="1" s="1"/>
  <c r="J551" i="1"/>
  <c r="H551" i="1"/>
  <c r="G551" i="1"/>
  <c r="E551" i="1"/>
  <c r="F551" i="1" s="1"/>
  <c r="D551" i="1"/>
  <c r="C551" i="1"/>
  <c r="O548" i="1"/>
  <c r="P548" i="1" s="1"/>
  <c r="M548" i="1"/>
  <c r="N548" i="1" s="1"/>
  <c r="K548" i="1"/>
  <c r="L548" i="1" s="1"/>
  <c r="J548" i="1"/>
  <c r="H548" i="1"/>
  <c r="G548" i="1"/>
  <c r="E548" i="1"/>
  <c r="F548" i="1" s="1"/>
  <c r="D548" i="1"/>
  <c r="C548" i="1"/>
  <c r="O547" i="1"/>
  <c r="P547" i="1" s="1"/>
  <c r="M547" i="1"/>
  <c r="K547" i="1"/>
  <c r="J547" i="1"/>
  <c r="H547" i="1"/>
  <c r="I547" i="1" s="1"/>
  <c r="G547" i="1"/>
  <c r="E547" i="1"/>
  <c r="D547" i="1"/>
  <c r="C547" i="1"/>
  <c r="O546" i="1"/>
  <c r="M546" i="1"/>
  <c r="K546" i="1"/>
  <c r="J546" i="1"/>
  <c r="H546" i="1"/>
  <c r="I546" i="1" s="1"/>
  <c r="G546" i="1"/>
  <c r="E546" i="1"/>
  <c r="D546" i="1"/>
  <c r="C546" i="1"/>
  <c r="O545" i="1"/>
  <c r="M545" i="1"/>
  <c r="N545" i="1" s="1"/>
  <c r="K545" i="1"/>
  <c r="L545" i="1" s="1"/>
  <c r="J545" i="1"/>
  <c r="H545" i="1"/>
  <c r="G545" i="1"/>
  <c r="E545" i="1"/>
  <c r="F545" i="1" s="1"/>
  <c r="D545" i="1"/>
  <c r="C545" i="1"/>
  <c r="O544" i="1"/>
  <c r="P544" i="1" s="1"/>
  <c r="M544" i="1"/>
  <c r="N544" i="1" s="1"/>
  <c r="K544" i="1"/>
  <c r="L544" i="1" s="1"/>
  <c r="J544" i="1"/>
  <c r="H544" i="1"/>
  <c r="G544" i="1"/>
  <c r="E544" i="1"/>
  <c r="F544" i="1" s="1"/>
  <c r="D544" i="1"/>
  <c r="C544" i="1"/>
  <c r="O543" i="1"/>
  <c r="P543" i="1" s="1"/>
  <c r="M543" i="1"/>
  <c r="K543" i="1"/>
  <c r="J543" i="1"/>
  <c r="H543" i="1"/>
  <c r="I543" i="1" s="1"/>
  <c r="G543" i="1"/>
  <c r="E543" i="1"/>
  <c r="D543" i="1"/>
  <c r="C543" i="1"/>
  <c r="O542" i="1"/>
  <c r="M542" i="1"/>
  <c r="K542" i="1"/>
  <c r="J542" i="1"/>
  <c r="H542" i="1"/>
  <c r="I542" i="1" s="1"/>
  <c r="G542" i="1"/>
  <c r="E542" i="1"/>
  <c r="D542" i="1"/>
  <c r="C542" i="1"/>
  <c r="O539" i="1"/>
  <c r="M539" i="1"/>
  <c r="N539" i="1" s="1"/>
  <c r="K539" i="1"/>
  <c r="L539" i="1" s="1"/>
  <c r="J539" i="1"/>
  <c r="H539" i="1"/>
  <c r="G539" i="1"/>
  <c r="E539" i="1"/>
  <c r="F539" i="1" s="1"/>
  <c r="D539" i="1"/>
  <c r="C539" i="1"/>
  <c r="O538" i="1"/>
  <c r="P538" i="1" s="1"/>
  <c r="M538" i="1"/>
  <c r="N538" i="1" s="1"/>
  <c r="K538" i="1"/>
  <c r="L538" i="1" s="1"/>
  <c r="J538" i="1"/>
  <c r="H538" i="1"/>
  <c r="G538" i="1"/>
  <c r="E538" i="1"/>
  <c r="F538" i="1" s="1"/>
  <c r="D538" i="1"/>
  <c r="C538" i="1"/>
  <c r="O537" i="1"/>
  <c r="P537" i="1" s="1"/>
  <c r="M537" i="1"/>
  <c r="K537" i="1"/>
  <c r="J537" i="1"/>
  <c r="H537" i="1"/>
  <c r="I537" i="1" s="1"/>
  <c r="G537" i="1"/>
  <c r="E537" i="1"/>
  <c r="D537" i="1"/>
  <c r="C537" i="1"/>
  <c r="O536" i="1"/>
  <c r="M536" i="1"/>
  <c r="K536" i="1"/>
  <c r="J536" i="1"/>
  <c r="H536" i="1"/>
  <c r="I536" i="1" s="1"/>
  <c r="G536" i="1"/>
  <c r="E536" i="1"/>
  <c r="D536" i="1"/>
  <c r="C536" i="1"/>
  <c r="O535" i="1"/>
  <c r="M535" i="1"/>
  <c r="N535" i="1" s="1"/>
  <c r="K535" i="1"/>
  <c r="L535" i="1" s="1"/>
  <c r="J535" i="1"/>
  <c r="H535" i="1"/>
  <c r="G535" i="1"/>
  <c r="E535" i="1"/>
  <c r="F535" i="1" s="1"/>
  <c r="D535" i="1"/>
  <c r="C535" i="1"/>
  <c r="O534" i="1"/>
  <c r="P534" i="1" s="1"/>
  <c r="M534" i="1"/>
  <c r="N534" i="1" s="1"/>
  <c r="K534" i="1"/>
  <c r="L534" i="1" s="1"/>
  <c r="J534" i="1"/>
  <c r="H534" i="1"/>
  <c r="G534" i="1"/>
  <c r="E534" i="1"/>
  <c r="F534" i="1" s="1"/>
  <c r="D534" i="1"/>
  <c r="C534" i="1"/>
  <c r="O533" i="1"/>
  <c r="P533" i="1" s="1"/>
  <c r="M533" i="1"/>
  <c r="K533" i="1"/>
  <c r="J533" i="1"/>
  <c r="H533" i="1"/>
  <c r="I533" i="1" s="1"/>
  <c r="G533" i="1"/>
  <c r="E533" i="1"/>
  <c r="D533" i="1"/>
  <c r="C533" i="1"/>
  <c r="O532" i="1"/>
  <c r="M532" i="1"/>
  <c r="K532" i="1"/>
  <c r="J532" i="1"/>
  <c r="H532" i="1"/>
  <c r="I532" i="1" s="1"/>
  <c r="G532" i="1"/>
  <c r="E532" i="1"/>
  <c r="D532" i="1"/>
  <c r="C532" i="1"/>
  <c r="O529" i="1"/>
  <c r="M529" i="1"/>
  <c r="N529" i="1" s="1"/>
  <c r="K529" i="1"/>
  <c r="L529" i="1" s="1"/>
  <c r="J529" i="1"/>
  <c r="H529" i="1"/>
  <c r="G529" i="1"/>
  <c r="E529" i="1"/>
  <c r="F529" i="1" s="1"/>
  <c r="D529" i="1"/>
  <c r="C529" i="1"/>
  <c r="O528" i="1"/>
  <c r="P528" i="1" s="1"/>
  <c r="M528" i="1"/>
  <c r="N528" i="1" s="1"/>
  <c r="K528" i="1"/>
  <c r="L528" i="1" s="1"/>
  <c r="J528" i="1"/>
  <c r="H528" i="1"/>
  <c r="G528" i="1"/>
  <c r="E528" i="1"/>
  <c r="F528" i="1" s="1"/>
  <c r="D528" i="1"/>
  <c r="C528" i="1"/>
  <c r="O527" i="1"/>
  <c r="P527" i="1" s="1"/>
  <c r="M527" i="1"/>
  <c r="K527" i="1"/>
  <c r="J527" i="1"/>
  <c r="H527" i="1"/>
  <c r="I527" i="1" s="1"/>
  <c r="G527" i="1"/>
  <c r="E527" i="1"/>
  <c r="D527" i="1"/>
  <c r="C527" i="1"/>
  <c r="O526" i="1"/>
  <c r="M526" i="1"/>
  <c r="K526" i="1"/>
  <c r="J526" i="1"/>
  <c r="H526" i="1"/>
  <c r="I526" i="1" s="1"/>
  <c r="G526" i="1"/>
  <c r="E526" i="1"/>
  <c r="D526" i="1"/>
  <c r="C526" i="1"/>
  <c r="O525" i="1"/>
  <c r="M525" i="1"/>
  <c r="N525" i="1" s="1"/>
  <c r="K525" i="1"/>
  <c r="L525" i="1" s="1"/>
  <c r="J525" i="1"/>
  <c r="H525" i="1"/>
  <c r="G525" i="1"/>
  <c r="E525" i="1"/>
  <c r="F525" i="1" s="1"/>
  <c r="D525" i="1"/>
  <c r="C525" i="1"/>
  <c r="O524" i="1"/>
  <c r="P524" i="1" s="1"/>
  <c r="M524" i="1"/>
  <c r="N524" i="1" s="1"/>
  <c r="K524" i="1"/>
  <c r="L524" i="1" s="1"/>
  <c r="J524" i="1"/>
  <c r="H524" i="1"/>
  <c r="G524" i="1"/>
  <c r="E524" i="1"/>
  <c r="F524" i="1" s="1"/>
  <c r="D524" i="1"/>
  <c r="C524" i="1"/>
  <c r="O523" i="1"/>
  <c r="P523" i="1" s="1"/>
  <c r="M523" i="1"/>
  <c r="K523" i="1"/>
  <c r="J523" i="1"/>
  <c r="H523" i="1"/>
  <c r="I523" i="1" s="1"/>
  <c r="G523" i="1"/>
  <c r="E523" i="1"/>
  <c r="D523" i="1"/>
  <c r="C523" i="1"/>
  <c r="O522" i="1"/>
  <c r="M522" i="1"/>
  <c r="K522" i="1"/>
  <c r="J522" i="1"/>
  <c r="H522" i="1"/>
  <c r="I522" i="1" s="1"/>
  <c r="G522" i="1"/>
  <c r="E522" i="1"/>
  <c r="D522" i="1"/>
  <c r="C522" i="1"/>
  <c r="O521" i="1"/>
  <c r="M521" i="1"/>
  <c r="N521" i="1" s="1"/>
  <c r="K521" i="1"/>
  <c r="L521" i="1" s="1"/>
  <c r="J521" i="1"/>
  <c r="H521" i="1"/>
  <c r="G521" i="1"/>
  <c r="E521" i="1"/>
  <c r="F521" i="1" s="1"/>
  <c r="D521" i="1"/>
  <c r="C521" i="1"/>
  <c r="O520" i="1"/>
  <c r="P520" i="1" s="1"/>
  <c r="M520" i="1"/>
  <c r="N520" i="1" s="1"/>
  <c r="K520" i="1"/>
  <c r="L520" i="1" s="1"/>
  <c r="J520" i="1"/>
  <c r="H520" i="1"/>
  <c r="G520" i="1"/>
  <c r="E520" i="1"/>
  <c r="F520" i="1" s="1"/>
  <c r="D520" i="1"/>
  <c r="C520" i="1"/>
  <c r="O519" i="1"/>
  <c r="P519" i="1" s="1"/>
  <c r="M519" i="1"/>
  <c r="K519" i="1"/>
  <c r="J519" i="1"/>
  <c r="H519" i="1"/>
  <c r="I519" i="1" s="1"/>
  <c r="G519" i="1"/>
  <c r="E519" i="1"/>
  <c r="D519" i="1"/>
  <c r="C519" i="1"/>
  <c r="O518" i="1"/>
  <c r="M518" i="1"/>
  <c r="K518" i="1"/>
  <c r="J518" i="1"/>
  <c r="H518" i="1"/>
  <c r="I518" i="1" s="1"/>
  <c r="G518" i="1"/>
  <c r="E518" i="1"/>
  <c r="D518" i="1"/>
  <c r="C518" i="1"/>
  <c r="O515" i="1"/>
  <c r="M515" i="1"/>
  <c r="N515" i="1" s="1"/>
  <c r="K515" i="1"/>
  <c r="L515" i="1" s="1"/>
  <c r="J515" i="1"/>
  <c r="H515" i="1"/>
  <c r="G515" i="1"/>
  <c r="E515" i="1"/>
  <c r="F515" i="1" s="1"/>
  <c r="D515" i="1"/>
  <c r="C515" i="1"/>
  <c r="O514" i="1"/>
  <c r="P514" i="1" s="1"/>
  <c r="M514" i="1"/>
  <c r="N514" i="1" s="1"/>
  <c r="K514" i="1"/>
  <c r="L514" i="1" s="1"/>
  <c r="J514" i="1"/>
  <c r="H514" i="1"/>
  <c r="G514" i="1"/>
  <c r="E514" i="1"/>
  <c r="F514" i="1" s="1"/>
  <c r="D514" i="1"/>
  <c r="C514" i="1"/>
  <c r="O513" i="1"/>
  <c r="P513" i="1" s="1"/>
  <c r="M513" i="1"/>
  <c r="K513" i="1"/>
  <c r="J513" i="1"/>
  <c r="H513" i="1"/>
  <c r="I513" i="1" s="1"/>
  <c r="G513" i="1"/>
  <c r="E513" i="1"/>
  <c r="D513" i="1"/>
  <c r="C513" i="1"/>
  <c r="O512" i="1"/>
  <c r="M512" i="1"/>
  <c r="K512" i="1"/>
  <c r="J512" i="1"/>
  <c r="H512" i="1"/>
  <c r="I512" i="1" s="1"/>
  <c r="G512" i="1"/>
  <c r="E512" i="1"/>
  <c r="D512" i="1"/>
  <c r="C512" i="1"/>
  <c r="O511" i="1"/>
  <c r="M511" i="1"/>
  <c r="N511" i="1" s="1"/>
  <c r="K511" i="1"/>
  <c r="L511" i="1" s="1"/>
  <c r="J511" i="1"/>
  <c r="H511" i="1"/>
  <c r="G511" i="1"/>
  <c r="E511" i="1"/>
  <c r="F511" i="1" s="1"/>
  <c r="D511" i="1"/>
  <c r="C511" i="1"/>
  <c r="O510" i="1"/>
  <c r="P510" i="1" s="1"/>
  <c r="M510" i="1"/>
  <c r="N510" i="1" s="1"/>
  <c r="K510" i="1"/>
  <c r="L510" i="1" s="1"/>
  <c r="J510" i="1"/>
  <c r="H510" i="1"/>
  <c r="G510" i="1"/>
  <c r="E510" i="1"/>
  <c r="F510" i="1" s="1"/>
  <c r="D510" i="1"/>
  <c r="C510" i="1"/>
  <c r="O509" i="1"/>
  <c r="P509" i="1" s="1"/>
  <c r="M509" i="1"/>
  <c r="K509" i="1"/>
  <c r="J509" i="1"/>
  <c r="H509" i="1"/>
  <c r="I509" i="1" s="1"/>
  <c r="G509" i="1"/>
  <c r="E509" i="1"/>
  <c r="D509" i="1"/>
  <c r="C509" i="1"/>
  <c r="O508" i="1"/>
  <c r="M508" i="1"/>
  <c r="K508" i="1"/>
  <c r="J508" i="1"/>
  <c r="H508" i="1"/>
  <c r="I508" i="1" s="1"/>
  <c r="G508" i="1"/>
  <c r="E508" i="1"/>
  <c r="D508" i="1"/>
  <c r="C508" i="1"/>
  <c r="O507" i="1"/>
  <c r="M507" i="1"/>
  <c r="N507" i="1" s="1"/>
  <c r="K507" i="1"/>
  <c r="L507" i="1" s="1"/>
  <c r="J507" i="1"/>
  <c r="H507" i="1"/>
  <c r="G507" i="1"/>
  <c r="E507" i="1"/>
  <c r="F507" i="1" s="1"/>
  <c r="D507" i="1"/>
  <c r="C507" i="1"/>
  <c r="O506" i="1"/>
  <c r="P506" i="1" s="1"/>
  <c r="M506" i="1"/>
  <c r="N506" i="1" s="1"/>
  <c r="K506" i="1"/>
  <c r="L506" i="1" s="1"/>
  <c r="J506" i="1"/>
  <c r="H506" i="1"/>
  <c r="G506" i="1"/>
  <c r="E506" i="1"/>
  <c r="F506" i="1" s="1"/>
  <c r="D506" i="1"/>
  <c r="C506" i="1"/>
  <c r="O505" i="1"/>
  <c r="P505" i="1" s="1"/>
  <c r="M505" i="1"/>
  <c r="K505" i="1"/>
  <c r="J505" i="1"/>
  <c r="H505" i="1"/>
  <c r="I505" i="1" s="1"/>
  <c r="G505" i="1"/>
  <c r="E505" i="1"/>
  <c r="D505" i="1"/>
  <c r="C505" i="1"/>
  <c r="O504" i="1"/>
  <c r="M504" i="1"/>
  <c r="K504" i="1"/>
  <c r="J504" i="1"/>
  <c r="H504" i="1"/>
  <c r="I504" i="1" s="1"/>
  <c r="G504" i="1"/>
  <c r="E504" i="1"/>
  <c r="D504" i="1"/>
  <c r="C504" i="1"/>
  <c r="O501" i="1"/>
  <c r="M501" i="1"/>
  <c r="N501" i="1" s="1"/>
  <c r="K501" i="1"/>
  <c r="L501" i="1" s="1"/>
  <c r="J501" i="1"/>
  <c r="H501" i="1"/>
  <c r="G501" i="1"/>
  <c r="E501" i="1"/>
  <c r="F501" i="1" s="1"/>
  <c r="D501" i="1"/>
  <c r="C501" i="1"/>
  <c r="O500" i="1"/>
  <c r="P500" i="1" s="1"/>
  <c r="M500" i="1"/>
  <c r="N500" i="1" s="1"/>
  <c r="K500" i="1"/>
  <c r="L500" i="1" s="1"/>
  <c r="J500" i="1"/>
  <c r="H500" i="1"/>
  <c r="G500" i="1"/>
  <c r="E500" i="1"/>
  <c r="D500" i="1"/>
  <c r="C500" i="1"/>
  <c r="O499" i="1"/>
  <c r="P499" i="1" s="1"/>
  <c r="M499" i="1"/>
  <c r="K499" i="1"/>
  <c r="J499" i="1"/>
  <c r="H499" i="1"/>
  <c r="I499" i="1" s="1"/>
  <c r="G499" i="1"/>
  <c r="E499" i="1"/>
  <c r="D499" i="1"/>
  <c r="C499" i="1"/>
  <c r="O498" i="1"/>
  <c r="M498" i="1"/>
  <c r="K498" i="1"/>
  <c r="J498" i="1"/>
  <c r="H498" i="1"/>
  <c r="I498" i="1" s="1"/>
  <c r="G498" i="1"/>
  <c r="E498" i="1"/>
  <c r="D498" i="1"/>
  <c r="C498" i="1"/>
  <c r="O486" i="1"/>
  <c r="M486" i="1"/>
  <c r="K486" i="1"/>
  <c r="J486" i="1"/>
  <c r="H486" i="1"/>
  <c r="G486" i="1"/>
  <c r="E486" i="1"/>
  <c r="D486" i="1"/>
  <c r="C486" i="1"/>
  <c r="L498" i="1" l="1"/>
  <c r="I500" i="1"/>
  <c r="F504" i="1"/>
  <c r="I506" i="1"/>
  <c r="F508" i="1"/>
  <c r="L512" i="1"/>
  <c r="I514" i="1"/>
  <c r="F518" i="1"/>
  <c r="I520" i="1"/>
  <c r="F522" i="1"/>
  <c r="L522" i="1"/>
  <c r="I524" i="1"/>
  <c r="F526" i="1"/>
  <c r="L526" i="1"/>
  <c r="I528" i="1"/>
  <c r="F532" i="1"/>
  <c r="L532" i="1"/>
  <c r="I534" i="1"/>
  <c r="F536" i="1"/>
  <c r="L536" i="1"/>
  <c r="I538" i="1"/>
  <c r="F542" i="1"/>
  <c r="L542" i="1"/>
  <c r="I544" i="1"/>
  <c r="F546" i="1"/>
  <c r="L546" i="1"/>
  <c r="I548" i="1"/>
  <c r="F552" i="1"/>
  <c r="L552" i="1"/>
  <c r="I554" i="1"/>
  <c r="F556" i="1"/>
  <c r="L556" i="1"/>
  <c r="I558" i="1"/>
  <c r="F560" i="1"/>
  <c r="L560" i="1"/>
  <c r="I562" i="1"/>
  <c r="F566" i="1"/>
  <c r="L566" i="1"/>
  <c r="I568" i="1"/>
  <c r="F572" i="1"/>
  <c r="L572" i="1"/>
  <c r="F498" i="1"/>
  <c r="L504" i="1"/>
  <c r="L508" i="1"/>
  <c r="I510" i="1"/>
  <c r="F512" i="1"/>
  <c r="L518" i="1"/>
  <c r="N498" i="1"/>
  <c r="F499" i="1"/>
  <c r="L499" i="1"/>
  <c r="I501" i="1"/>
  <c r="P501" i="1"/>
  <c r="N504" i="1"/>
  <c r="F505" i="1"/>
  <c r="L505" i="1"/>
  <c r="I507" i="1"/>
  <c r="P507" i="1"/>
  <c r="N508" i="1"/>
  <c r="F509" i="1"/>
  <c r="L509" i="1"/>
  <c r="I511" i="1"/>
  <c r="P511" i="1"/>
  <c r="N512" i="1"/>
  <c r="F513" i="1"/>
  <c r="L513" i="1"/>
  <c r="I515" i="1"/>
  <c r="P515" i="1"/>
  <c r="N518" i="1"/>
  <c r="F519" i="1"/>
  <c r="L519" i="1"/>
  <c r="I521" i="1"/>
  <c r="P521" i="1"/>
  <c r="N522" i="1"/>
  <c r="F523" i="1"/>
  <c r="L523" i="1"/>
  <c r="I525" i="1"/>
  <c r="P525" i="1"/>
  <c r="N526" i="1"/>
  <c r="F527" i="1"/>
  <c r="L527" i="1"/>
  <c r="I529" i="1"/>
  <c r="P529" i="1"/>
  <c r="N532" i="1"/>
  <c r="F533" i="1"/>
  <c r="L533" i="1"/>
  <c r="I535" i="1"/>
  <c r="P535" i="1"/>
  <c r="N536" i="1"/>
  <c r="F537" i="1"/>
  <c r="L537" i="1"/>
  <c r="I539" i="1"/>
  <c r="P539" i="1"/>
  <c r="N542" i="1"/>
  <c r="F543" i="1"/>
  <c r="L543" i="1"/>
  <c r="I545" i="1"/>
  <c r="P545" i="1"/>
  <c r="N546" i="1"/>
  <c r="F547" i="1"/>
  <c r="L547" i="1"/>
  <c r="I551" i="1"/>
  <c r="P551" i="1"/>
  <c r="N552" i="1"/>
  <c r="F553" i="1"/>
  <c r="L553" i="1"/>
  <c r="I555" i="1"/>
  <c r="P555" i="1"/>
  <c r="N556" i="1"/>
  <c r="F557" i="1"/>
  <c r="L557" i="1"/>
  <c r="I559" i="1"/>
  <c r="P559" i="1"/>
  <c r="N560" i="1"/>
  <c r="F561" i="1"/>
  <c r="L561" i="1"/>
  <c r="I563" i="1"/>
  <c r="N566" i="1"/>
  <c r="F567" i="1"/>
  <c r="L567" i="1"/>
  <c r="I569" i="1"/>
  <c r="N572" i="1"/>
  <c r="P498" i="1"/>
  <c r="N499" i="1"/>
  <c r="P504" i="1"/>
  <c r="N505" i="1"/>
  <c r="P508" i="1"/>
  <c r="N509" i="1"/>
  <c r="P512" i="1"/>
  <c r="N513" i="1"/>
  <c r="P518" i="1"/>
  <c r="N519" i="1"/>
  <c r="P522" i="1"/>
  <c r="N523" i="1"/>
  <c r="P526" i="1"/>
  <c r="N527" i="1"/>
  <c r="P532" i="1"/>
  <c r="N533" i="1"/>
  <c r="P536" i="1"/>
  <c r="N537" i="1"/>
  <c r="P542" i="1"/>
  <c r="N543" i="1"/>
  <c r="P546" i="1"/>
  <c r="N547" i="1"/>
  <c r="P552" i="1"/>
  <c r="N553" i="1"/>
  <c r="P556" i="1"/>
  <c r="N557" i="1"/>
  <c r="P560" i="1"/>
  <c r="N561" i="1"/>
  <c r="I566" i="1"/>
  <c r="P566" i="1"/>
  <c r="N567" i="1"/>
  <c r="F568" i="1"/>
  <c r="L568" i="1"/>
  <c r="I572" i="1"/>
  <c r="P572" i="1"/>
  <c r="F500" i="1"/>
  <c r="O192" i="4"/>
  <c r="P192" i="4" s="1"/>
  <c r="M192" i="4"/>
  <c r="N192" i="4" s="1"/>
  <c r="K192" i="4"/>
  <c r="L192" i="4" s="1"/>
  <c r="J192" i="4"/>
  <c r="H192" i="4"/>
  <c r="G192" i="4"/>
  <c r="E192" i="4"/>
  <c r="F192" i="4" s="1"/>
  <c r="D192" i="4"/>
  <c r="C192" i="4"/>
  <c r="C178" i="4"/>
  <c r="O198" i="4"/>
  <c r="P198" i="4" s="1"/>
  <c r="M198" i="4"/>
  <c r="K198" i="4"/>
  <c r="J198" i="4"/>
  <c r="H198" i="4"/>
  <c r="I198" i="4" s="1"/>
  <c r="G198" i="4"/>
  <c r="E198" i="4"/>
  <c r="D198" i="4"/>
  <c r="C198" i="4"/>
  <c r="O197" i="4"/>
  <c r="M197" i="4"/>
  <c r="K197" i="4"/>
  <c r="J197" i="4"/>
  <c r="H197" i="4"/>
  <c r="I197" i="4" s="1"/>
  <c r="G197" i="4"/>
  <c r="E197" i="4"/>
  <c r="D197" i="4"/>
  <c r="C197" i="4"/>
  <c r="O196" i="4"/>
  <c r="M196" i="4"/>
  <c r="N196" i="4" s="1"/>
  <c r="K196" i="4"/>
  <c r="L196" i="4" s="1"/>
  <c r="J196" i="4"/>
  <c r="H196" i="4"/>
  <c r="G196" i="4"/>
  <c r="E196" i="4"/>
  <c r="F196" i="4" s="1"/>
  <c r="D196" i="4"/>
  <c r="C196" i="4"/>
  <c r="O195" i="4"/>
  <c r="P195" i="4" s="1"/>
  <c r="M195" i="4"/>
  <c r="N195" i="4" s="1"/>
  <c r="K195" i="4"/>
  <c r="L195" i="4" s="1"/>
  <c r="J195" i="4"/>
  <c r="H195" i="4"/>
  <c r="G195" i="4"/>
  <c r="E195" i="4"/>
  <c r="F195" i="4" s="1"/>
  <c r="D195" i="4"/>
  <c r="C195" i="4"/>
  <c r="O194" i="4"/>
  <c r="P194" i="4" s="1"/>
  <c r="M194" i="4"/>
  <c r="K194" i="4"/>
  <c r="J194" i="4"/>
  <c r="H194" i="4"/>
  <c r="I194" i="4" s="1"/>
  <c r="G194" i="4"/>
  <c r="E194" i="4"/>
  <c r="D194" i="4"/>
  <c r="C194" i="4"/>
  <c r="O193" i="4"/>
  <c r="M193" i="4"/>
  <c r="K193" i="4"/>
  <c r="J193" i="4"/>
  <c r="H193" i="4"/>
  <c r="I193" i="4" s="1"/>
  <c r="G193" i="4"/>
  <c r="E193" i="4"/>
  <c r="D193" i="4"/>
  <c r="C193" i="4"/>
  <c r="O189" i="4"/>
  <c r="M189" i="4"/>
  <c r="N189" i="4" s="1"/>
  <c r="K189" i="4"/>
  <c r="L189" i="4" s="1"/>
  <c r="J189" i="4"/>
  <c r="H189" i="4"/>
  <c r="G189" i="4"/>
  <c r="E189" i="4"/>
  <c r="F189" i="4" s="1"/>
  <c r="D189" i="4"/>
  <c r="C189" i="4"/>
  <c r="O188" i="4"/>
  <c r="P188" i="4" s="1"/>
  <c r="M188" i="4"/>
  <c r="N188" i="4" s="1"/>
  <c r="K188" i="4"/>
  <c r="J188" i="4"/>
  <c r="H188" i="4"/>
  <c r="G188" i="4"/>
  <c r="E188" i="4"/>
  <c r="D188" i="4"/>
  <c r="C188" i="4"/>
  <c r="O187" i="4"/>
  <c r="P187" i="4" s="1"/>
  <c r="M187" i="4"/>
  <c r="K187" i="4"/>
  <c r="J187" i="4"/>
  <c r="H187" i="4"/>
  <c r="I187" i="4" s="1"/>
  <c r="G187" i="4"/>
  <c r="E187" i="4"/>
  <c r="D187" i="4"/>
  <c r="C187" i="4"/>
  <c r="O186" i="4"/>
  <c r="M186" i="4"/>
  <c r="K186" i="4"/>
  <c r="J186" i="4"/>
  <c r="H186" i="4"/>
  <c r="I186" i="4" s="1"/>
  <c r="G186" i="4"/>
  <c r="E186" i="4"/>
  <c r="D186" i="4"/>
  <c r="C186" i="4"/>
  <c r="O185" i="4"/>
  <c r="M185" i="4"/>
  <c r="N185" i="4" s="1"/>
  <c r="K185" i="4"/>
  <c r="L185" i="4" s="1"/>
  <c r="J185" i="4"/>
  <c r="H185" i="4"/>
  <c r="G185" i="4"/>
  <c r="E185" i="4"/>
  <c r="F185" i="4" s="1"/>
  <c r="D185" i="4"/>
  <c r="C185" i="4"/>
  <c r="O184" i="4"/>
  <c r="P184" i="4" s="1"/>
  <c r="M184" i="4"/>
  <c r="N184" i="4" s="1"/>
  <c r="K184" i="4"/>
  <c r="L184" i="4" s="1"/>
  <c r="J184" i="4"/>
  <c r="H184" i="4"/>
  <c r="G184" i="4"/>
  <c r="E184" i="4"/>
  <c r="F184" i="4" s="1"/>
  <c r="D184" i="4"/>
  <c r="C184" i="4"/>
  <c r="O183" i="4"/>
  <c r="P183" i="4" s="1"/>
  <c r="M183" i="4"/>
  <c r="K183" i="4"/>
  <c r="J183" i="4"/>
  <c r="H183" i="4"/>
  <c r="I183" i="4" s="1"/>
  <c r="G183" i="4"/>
  <c r="E183" i="4"/>
  <c r="D183" i="4"/>
  <c r="C183" i="4"/>
  <c r="O182" i="4"/>
  <c r="M182" i="4"/>
  <c r="K182" i="4"/>
  <c r="J182" i="4"/>
  <c r="H182" i="4"/>
  <c r="I182" i="4" s="1"/>
  <c r="G182" i="4"/>
  <c r="E182" i="4"/>
  <c r="D182" i="4"/>
  <c r="C182" i="4"/>
  <c r="O181" i="4"/>
  <c r="M181" i="4"/>
  <c r="N181" i="4" s="1"/>
  <c r="K181" i="4"/>
  <c r="L181" i="4" s="1"/>
  <c r="J181" i="4"/>
  <c r="H181" i="4"/>
  <c r="G181" i="4"/>
  <c r="E181" i="4"/>
  <c r="F181" i="4" s="1"/>
  <c r="D181" i="4"/>
  <c r="C181" i="4"/>
  <c r="O180" i="4"/>
  <c r="P180" i="4" s="1"/>
  <c r="M180" i="4"/>
  <c r="N180" i="4" s="1"/>
  <c r="K180" i="4"/>
  <c r="L180" i="4" s="1"/>
  <c r="J180" i="4"/>
  <c r="H180" i="4"/>
  <c r="G180" i="4"/>
  <c r="E180" i="4"/>
  <c r="F180" i="4" s="1"/>
  <c r="D180" i="4"/>
  <c r="C180" i="4"/>
  <c r="O179" i="4"/>
  <c r="P179" i="4" s="1"/>
  <c r="M179" i="4"/>
  <c r="K179" i="4"/>
  <c r="J179" i="4"/>
  <c r="H179" i="4"/>
  <c r="I179" i="4" s="1"/>
  <c r="G179" i="4"/>
  <c r="E179" i="4"/>
  <c r="D179" i="4"/>
  <c r="C179" i="4"/>
  <c r="O178" i="4"/>
  <c r="M178" i="4"/>
  <c r="K178" i="4"/>
  <c r="J178" i="4"/>
  <c r="H178" i="4"/>
  <c r="I178" i="4" s="1"/>
  <c r="G178" i="4"/>
  <c r="E178" i="4"/>
  <c r="D178" i="4"/>
  <c r="O159" i="3"/>
  <c r="M159" i="3"/>
  <c r="K159" i="3"/>
  <c r="J159" i="3"/>
  <c r="H159" i="3"/>
  <c r="I159" i="3" s="1"/>
  <c r="G159" i="3"/>
  <c r="E159" i="3"/>
  <c r="D159" i="3"/>
  <c r="C159" i="3"/>
  <c r="O158" i="3"/>
  <c r="M158" i="3"/>
  <c r="N158" i="3" s="1"/>
  <c r="K158" i="3"/>
  <c r="L158" i="3" s="1"/>
  <c r="J158" i="3"/>
  <c r="H158" i="3"/>
  <c r="G158" i="3"/>
  <c r="E158" i="3"/>
  <c r="F158" i="3" s="1"/>
  <c r="D158" i="3"/>
  <c r="C158" i="3"/>
  <c r="O157" i="3"/>
  <c r="P157" i="3" s="1"/>
  <c r="M157" i="3"/>
  <c r="N157" i="3" s="1"/>
  <c r="K157" i="3"/>
  <c r="L157" i="3" s="1"/>
  <c r="J157" i="3"/>
  <c r="H157" i="3"/>
  <c r="G157" i="3"/>
  <c r="E157" i="3"/>
  <c r="F157" i="3" s="1"/>
  <c r="D157" i="3"/>
  <c r="C157" i="3"/>
  <c r="O156" i="3"/>
  <c r="P156" i="3" s="1"/>
  <c r="M156" i="3"/>
  <c r="K156" i="3"/>
  <c r="J156" i="3"/>
  <c r="H156" i="3"/>
  <c r="I156" i="3" s="1"/>
  <c r="G156" i="3"/>
  <c r="E156" i="3"/>
  <c r="D156" i="3"/>
  <c r="C156" i="3"/>
  <c r="O155" i="3"/>
  <c r="M155" i="3"/>
  <c r="K155" i="3"/>
  <c r="J155" i="3"/>
  <c r="H155" i="3"/>
  <c r="I155" i="3" s="1"/>
  <c r="G155" i="3"/>
  <c r="E155" i="3"/>
  <c r="D155" i="3"/>
  <c r="C155" i="3"/>
  <c r="O154" i="3"/>
  <c r="M154" i="3"/>
  <c r="N154" i="3" s="1"/>
  <c r="K154" i="3"/>
  <c r="L154" i="3" s="1"/>
  <c r="J154" i="3"/>
  <c r="H154" i="3"/>
  <c r="G154" i="3"/>
  <c r="E154" i="3"/>
  <c r="F154" i="3" s="1"/>
  <c r="D154" i="3"/>
  <c r="C154" i="3"/>
  <c r="O153" i="3"/>
  <c r="P153" i="3" s="1"/>
  <c r="M153" i="3"/>
  <c r="N153" i="3" s="1"/>
  <c r="K153" i="3"/>
  <c r="L153" i="3" s="1"/>
  <c r="J153" i="3"/>
  <c r="H153" i="3"/>
  <c r="G153" i="3"/>
  <c r="E153" i="3"/>
  <c r="F153" i="3" s="1"/>
  <c r="D153" i="3"/>
  <c r="C153" i="3"/>
  <c r="O152" i="3"/>
  <c r="P152" i="3" s="1"/>
  <c r="M152" i="3"/>
  <c r="K152" i="3"/>
  <c r="J152" i="3"/>
  <c r="H152" i="3"/>
  <c r="I152" i="3" s="1"/>
  <c r="G152" i="3"/>
  <c r="E152" i="3"/>
  <c r="D152" i="3"/>
  <c r="C152" i="3"/>
  <c r="O151" i="3"/>
  <c r="M151" i="3"/>
  <c r="K151" i="3"/>
  <c r="J151" i="3"/>
  <c r="H151" i="3"/>
  <c r="I151" i="3" s="1"/>
  <c r="G151" i="3"/>
  <c r="E151" i="3"/>
  <c r="D151" i="3"/>
  <c r="C151" i="3"/>
  <c r="O150" i="3"/>
  <c r="M150" i="3"/>
  <c r="N150" i="3" s="1"/>
  <c r="K150" i="3"/>
  <c r="L150" i="3" s="1"/>
  <c r="J150" i="3"/>
  <c r="H150" i="3"/>
  <c r="G150" i="3"/>
  <c r="E150" i="3"/>
  <c r="F150" i="3" s="1"/>
  <c r="D150" i="3"/>
  <c r="C150" i="3"/>
  <c r="O149" i="3"/>
  <c r="P149" i="3" s="1"/>
  <c r="M149" i="3"/>
  <c r="N149" i="3" s="1"/>
  <c r="K149" i="3"/>
  <c r="L149" i="3" s="1"/>
  <c r="J149" i="3"/>
  <c r="H149" i="3"/>
  <c r="G149" i="3"/>
  <c r="E149" i="3"/>
  <c r="F149" i="3" s="1"/>
  <c r="D149" i="3"/>
  <c r="C149" i="3"/>
  <c r="O148" i="3"/>
  <c r="P148" i="3" s="1"/>
  <c r="M148" i="3"/>
  <c r="K148" i="3"/>
  <c r="J148" i="3"/>
  <c r="H148" i="3"/>
  <c r="I148" i="3" s="1"/>
  <c r="G148" i="3"/>
  <c r="E148" i="3"/>
  <c r="D148" i="3"/>
  <c r="C148" i="3"/>
  <c r="O147" i="3"/>
  <c r="M147" i="3"/>
  <c r="K147" i="3"/>
  <c r="J147" i="3"/>
  <c r="H147" i="3"/>
  <c r="I147" i="3" s="1"/>
  <c r="G147" i="3"/>
  <c r="E147" i="3"/>
  <c r="D147" i="3"/>
  <c r="C147" i="3"/>
  <c r="O146" i="3"/>
  <c r="M146" i="3"/>
  <c r="N146" i="3" s="1"/>
  <c r="K146" i="3"/>
  <c r="L146" i="3" s="1"/>
  <c r="J146" i="3"/>
  <c r="H146" i="3"/>
  <c r="G146" i="3"/>
  <c r="E146" i="3"/>
  <c r="F146" i="3" s="1"/>
  <c r="D146" i="3"/>
  <c r="C146" i="3"/>
  <c r="O145" i="3"/>
  <c r="P145" i="3" s="1"/>
  <c r="M145" i="3"/>
  <c r="N145" i="3" s="1"/>
  <c r="K145" i="3"/>
  <c r="L145" i="3" s="1"/>
  <c r="J145" i="3"/>
  <c r="H145" i="3"/>
  <c r="G145" i="3"/>
  <c r="E145" i="3"/>
  <c r="F145" i="3" s="1"/>
  <c r="D145" i="3"/>
  <c r="C145" i="3"/>
  <c r="C301" i="2"/>
  <c r="C296" i="2"/>
  <c r="C280" i="2"/>
  <c r="O311" i="2"/>
  <c r="P311" i="2" s="1"/>
  <c r="M311" i="2"/>
  <c r="N311" i="2" s="1"/>
  <c r="K311" i="2"/>
  <c r="L311" i="2" s="1"/>
  <c r="J311" i="2"/>
  <c r="H311" i="2"/>
  <c r="G311" i="2"/>
  <c r="E311" i="2"/>
  <c r="F311" i="2" s="1"/>
  <c r="D311" i="2"/>
  <c r="C311" i="2"/>
  <c r="O310" i="2"/>
  <c r="P310" i="2" s="1"/>
  <c r="M310" i="2"/>
  <c r="K310" i="2"/>
  <c r="J310" i="2"/>
  <c r="H310" i="2"/>
  <c r="I310" i="2" s="1"/>
  <c r="G310" i="2"/>
  <c r="E310" i="2"/>
  <c r="D310" i="2"/>
  <c r="C310" i="2"/>
  <c r="O309" i="2"/>
  <c r="M309" i="2"/>
  <c r="K309" i="2"/>
  <c r="J309" i="2"/>
  <c r="H309" i="2"/>
  <c r="G309" i="2"/>
  <c r="E309" i="2"/>
  <c r="D309" i="2"/>
  <c r="C309" i="2"/>
  <c r="O308" i="2"/>
  <c r="M308" i="2"/>
  <c r="N308" i="2" s="1"/>
  <c r="K308" i="2"/>
  <c r="L308" i="2" s="1"/>
  <c r="J308" i="2"/>
  <c r="H308" i="2"/>
  <c r="G308" i="2"/>
  <c r="E308" i="2"/>
  <c r="F308" i="2" s="1"/>
  <c r="D308" i="2"/>
  <c r="C308" i="2"/>
  <c r="O307" i="2"/>
  <c r="P307" i="2" s="1"/>
  <c r="M307" i="2"/>
  <c r="N307" i="2" s="1"/>
  <c r="K307" i="2"/>
  <c r="L307" i="2" s="1"/>
  <c r="J307" i="2"/>
  <c r="H307" i="2"/>
  <c r="G307" i="2"/>
  <c r="E307" i="2"/>
  <c r="F307" i="2" s="1"/>
  <c r="D307" i="2"/>
  <c r="C307" i="2"/>
  <c r="O306" i="2"/>
  <c r="P306" i="2" s="1"/>
  <c r="M306" i="2"/>
  <c r="K306" i="2"/>
  <c r="J306" i="2"/>
  <c r="H306" i="2"/>
  <c r="I306" i="2" s="1"/>
  <c r="G306" i="2"/>
  <c r="E306" i="2"/>
  <c r="D306" i="2"/>
  <c r="C306" i="2"/>
  <c r="O305" i="2"/>
  <c r="M305" i="2"/>
  <c r="K305" i="2"/>
  <c r="J305" i="2"/>
  <c r="H305" i="2"/>
  <c r="I305" i="2" s="1"/>
  <c r="G305" i="2"/>
  <c r="E305" i="2"/>
  <c r="D305" i="2"/>
  <c r="C305" i="2"/>
  <c r="O304" i="2"/>
  <c r="M304" i="2"/>
  <c r="N304" i="2" s="1"/>
  <c r="K304" i="2"/>
  <c r="L304" i="2" s="1"/>
  <c r="J304" i="2"/>
  <c r="H304" i="2"/>
  <c r="G304" i="2"/>
  <c r="E304" i="2"/>
  <c r="F304" i="2" s="1"/>
  <c r="D304" i="2"/>
  <c r="C304" i="2"/>
  <c r="O303" i="2"/>
  <c r="P303" i="2" s="1"/>
  <c r="M303" i="2"/>
  <c r="N303" i="2" s="1"/>
  <c r="K303" i="2"/>
  <c r="J303" i="2"/>
  <c r="H303" i="2"/>
  <c r="G303" i="2"/>
  <c r="E303" i="2"/>
  <c r="F303" i="2" s="1"/>
  <c r="D303" i="2"/>
  <c r="C303" i="2"/>
  <c r="O302" i="2"/>
  <c r="P302" i="2" s="1"/>
  <c r="M302" i="2"/>
  <c r="K302" i="2"/>
  <c r="J302" i="2"/>
  <c r="H302" i="2"/>
  <c r="I302" i="2" s="1"/>
  <c r="G302" i="2"/>
  <c r="E302" i="2"/>
  <c r="D302" i="2"/>
  <c r="C302" i="2"/>
  <c r="O301" i="2"/>
  <c r="M301" i="2"/>
  <c r="K301" i="2"/>
  <c r="J301" i="2"/>
  <c r="H301" i="2"/>
  <c r="G301" i="2"/>
  <c r="E301" i="2"/>
  <c r="D301" i="2"/>
  <c r="O298" i="2"/>
  <c r="M298" i="2"/>
  <c r="K298" i="2"/>
  <c r="J298" i="2"/>
  <c r="H298" i="2"/>
  <c r="I298" i="2" s="1"/>
  <c r="G298" i="2"/>
  <c r="E298" i="2"/>
  <c r="D298" i="2"/>
  <c r="C298" i="2"/>
  <c r="O297" i="2"/>
  <c r="M297" i="2"/>
  <c r="N297" i="2" s="1"/>
  <c r="K297" i="2"/>
  <c r="L297" i="2" s="1"/>
  <c r="J297" i="2"/>
  <c r="H297" i="2"/>
  <c r="G297" i="2"/>
  <c r="E297" i="2"/>
  <c r="F297" i="2" s="1"/>
  <c r="D297" i="2"/>
  <c r="C297" i="2"/>
  <c r="O296" i="2"/>
  <c r="P296" i="2" s="1"/>
  <c r="M296" i="2"/>
  <c r="N296" i="2" s="1"/>
  <c r="K296" i="2"/>
  <c r="L296" i="2" s="1"/>
  <c r="J296" i="2"/>
  <c r="H296" i="2"/>
  <c r="G296" i="2"/>
  <c r="E296" i="2"/>
  <c r="F296" i="2" s="1"/>
  <c r="D296" i="2"/>
  <c r="O293" i="2"/>
  <c r="P293" i="2" s="1"/>
  <c r="M293" i="2"/>
  <c r="N293" i="2" s="1"/>
  <c r="K293" i="2"/>
  <c r="L293" i="2" s="1"/>
  <c r="J293" i="2"/>
  <c r="H293" i="2"/>
  <c r="G293" i="2"/>
  <c r="E293" i="2"/>
  <c r="F293" i="2" s="1"/>
  <c r="D293" i="2"/>
  <c r="C293" i="2"/>
  <c r="O292" i="2"/>
  <c r="P292" i="2" s="1"/>
  <c r="M292" i="2"/>
  <c r="K292" i="2"/>
  <c r="J292" i="2"/>
  <c r="H292" i="2"/>
  <c r="I292" i="2" s="1"/>
  <c r="G292" i="2"/>
  <c r="E292" i="2"/>
  <c r="D292" i="2"/>
  <c r="C292" i="2"/>
  <c r="O291" i="2"/>
  <c r="M291" i="2"/>
  <c r="K291" i="2"/>
  <c r="J291" i="2"/>
  <c r="H291" i="2"/>
  <c r="I291" i="2" s="1"/>
  <c r="G291" i="2"/>
  <c r="E291" i="2"/>
  <c r="D291" i="2"/>
  <c r="C291" i="2"/>
  <c r="O290" i="2"/>
  <c r="M290" i="2"/>
  <c r="N290" i="2" s="1"/>
  <c r="K290" i="2"/>
  <c r="L290" i="2" s="1"/>
  <c r="J290" i="2"/>
  <c r="H290" i="2"/>
  <c r="G290" i="2"/>
  <c r="E290" i="2"/>
  <c r="F290" i="2" s="1"/>
  <c r="D290" i="2"/>
  <c r="C290" i="2"/>
  <c r="O289" i="2"/>
  <c r="P289" i="2" s="1"/>
  <c r="M289" i="2"/>
  <c r="N289" i="2" s="1"/>
  <c r="K289" i="2"/>
  <c r="J289" i="2"/>
  <c r="H289" i="2"/>
  <c r="G289" i="2"/>
  <c r="E289" i="2"/>
  <c r="F289" i="2" s="1"/>
  <c r="D289" i="2"/>
  <c r="C289" i="2"/>
  <c r="O288" i="2"/>
  <c r="P288" i="2" s="1"/>
  <c r="M288" i="2"/>
  <c r="K288" i="2"/>
  <c r="J288" i="2"/>
  <c r="H288" i="2"/>
  <c r="I288" i="2" s="1"/>
  <c r="G288" i="2"/>
  <c r="E288" i="2"/>
  <c r="D288" i="2"/>
  <c r="C288" i="2"/>
  <c r="O287" i="2"/>
  <c r="M287" i="2"/>
  <c r="K287" i="2"/>
  <c r="J287" i="2"/>
  <c r="H287" i="2"/>
  <c r="I287" i="2" s="1"/>
  <c r="G287" i="2"/>
  <c r="E287" i="2"/>
  <c r="D287" i="2"/>
  <c r="C287" i="2"/>
  <c r="O286" i="2"/>
  <c r="M286" i="2"/>
  <c r="N286" i="2" s="1"/>
  <c r="K286" i="2"/>
  <c r="L286" i="2" s="1"/>
  <c r="J286" i="2"/>
  <c r="H286" i="2"/>
  <c r="G286" i="2"/>
  <c r="E286" i="2"/>
  <c r="F286" i="2" s="1"/>
  <c r="D286" i="2"/>
  <c r="C286" i="2"/>
  <c r="O285" i="2"/>
  <c r="P285" i="2" s="1"/>
  <c r="M285" i="2"/>
  <c r="N285" i="2" s="1"/>
  <c r="K285" i="2"/>
  <c r="L285" i="2" s="1"/>
  <c r="J285" i="2"/>
  <c r="H285" i="2"/>
  <c r="G285" i="2"/>
  <c r="E285" i="2"/>
  <c r="F285" i="2" s="1"/>
  <c r="D285" i="2"/>
  <c r="C285" i="2"/>
  <c r="O284" i="2"/>
  <c r="P284" i="2" s="1"/>
  <c r="M284" i="2"/>
  <c r="K284" i="2"/>
  <c r="J284" i="2"/>
  <c r="H284" i="2"/>
  <c r="I284" i="2" s="1"/>
  <c r="G284" i="2"/>
  <c r="E284" i="2"/>
  <c r="D284" i="2"/>
  <c r="C284" i="2"/>
  <c r="O283" i="2"/>
  <c r="M283" i="2"/>
  <c r="K283" i="2"/>
  <c r="J283" i="2"/>
  <c r="H283" i="2"/>
  <c r="I283" i="2" s="1"/>
  <c r="G283" i="2"/>
  <c r="E283" i="2"/>
  <c r="D283" i="2"/>
  <c r="C283" i="2"/>
  <c r="O282" i="2"/>
  <c r="M282" i="2"/>
  <c r="N282" i="2" s="1"/>
  <c r="K282" i="2"/>
  <c r="L282" i="2" s="1"/>
  <c r="J282" i="2"/>
  <c r="H282" i="2"/>
  <c r="G282" i="2"/>
  <c r="E282" i="2"/>
  <c r="F282" i="2" s="1"/>
  <c r="D282" i="2"/>
  <c r="C282" i="2"/>
  <c r="O281" i="2"/>
  <c r="P281" i="2" s="1"/>
  <c r="M281" i="2"/>
  <c r="N281" i="2" s="1"/>
  <c r="K281" i="2"/>
  <c r="L281" i="2" s="1"/>
  <c r="J281" i="2"/>
  <c r="H281" i="2"/>
  <c r="G281" i="2"/>
  <c r="E281" i="2"/>
  <c r="F281" i="2" s="1"/>
  <c r="D281" i="2"/>
  <c r="C281" i="2"/>
  <c r="O280" i="2"/>
  <c r="P280" i="2" s="1"/>
  <c r="M280" i="2"/>
  <c r="K280" i="2"/>
  <c r="J280" i="2"/>
  <c r="H280" i="2"/>
  <c r="I280" i="2" s="1"/>
  <c r="G280" i="2"/>
  <c r="E280" i="2"/>
  <c r="D280" i="2"/>
  <c r="O279" i="2"/>
  <c r="P279" i="2" s="1"/>
  <c r="M279" i="2"/>
  <c r="K279" i="2"/>
  <c r="J279" i="2"/>
  <c r="H279" i="2"/>
  <c r="I279" i="2" s="1"/>
  <c r="G279" i="2"/>
  <c r="E279" i="2"/>
  <c r="D279" i="2"/>
  <c r="C279" i="2"/>
  <c r="O278" i="2"/>
  <c r="M278" i="2"/>
  <c r="K278" i="2"/>
  <c r="J278" i="2"/>
  <c r="H278" i="2"/>
  <c r="I278" i="2" s="1"/>
  <c r="G278" i="2"/>
  <c r="E278" i="2"/>
  <c r="D278" i="2"/>
  <c r="C278" i="2"/>
  <c r="O277" i="2"/>
  <c r="M277" i="2"/>
  <c r="N277" i="2" s="1"/>
  <c r="K277" i="2"/>
  <c r="L277" i="2" s="1"/>
  <c r="J277" i="2"/>
  <c r="H277" i="2"/>
  <c r="G277" i="2"/>
  <c r="E277" i="2"/>
  <c r="F277" i="2" s="1"/>
  <c r="D277" i="2"/>
  <c r="C277" i="2"/>
  <c r="O276" i="2"/>
  <c r="P276" i="2" s="1"/>
  <c r="M276" i="2"/>
  <c r="N276" i="2" s="1"/>
  <c r="K276" i="2"/>
  <c r="L276" i="2" s="1"/>
  <c r="J276" i="2"/>
  <c r="H276" i="2"/>
  <c r="G276" i="2"/>
  <c r="E276" i="2"/>
  <c r="F276" i="2" s="1"/>
  <c r="D276" i="2"/>
  <c r="C276" i="2"/>
  <c r="O275" i="2"/>
  <c r="P275" i="2" s="1"/>
  <c r="M275" i="2"/>
  <c r="K275" i="2"/>
  <c r="J275" i="2"/>
  <c r="H275" i="2"/>
  <c r="I275" i="2" s="1"/>
  <c r="G275" i="2"/>
  <c r="E275" i="2"/>
  <c r="D275" i="2"/>
  <c r="C275" i="2"/>
  <c r="I276" i="2" l="1"/>
  <c r="F278" i="2"/>
  <c r="I281" i="2"/>
  <c r="L283" i="2"/>
  <c r="I285" i="2"/>
  <c r="F287" i="2"/>
  <c r="L291" i="2"/>
  <c r="I293" i="2"/>
  <c r="I296" i="2"/>
  <c r="F298" i="2"/>
  <c r="F301" i="2"/>
  <c r="I303" i="2"/>
  <c r="F305" i="2"/>
  <c r="I307" i="2"/>
  <c r="L309" i="2"/>
  <c r="I311" i="2"/>
  <c r="L147" i="3"/>
  <c r="I149" i="3"/>
  <c r="F151" i="3"/>
  <c r="I153" i="3"/>
  <c r="F155" i="3"/>
  <c r="F159" i="3"/>
  <c r="F178" i="4"/>
  <c r="L182" i="4"/>
  <c r="I184" i="4"/>
  <c r="F186" i="4"/>
  <c r="L193" i="4"/>
  <c r="I195" i="4"/>
  <c r="F197" i="4"/>
  <c r="L197" i="4"/>
  <c r="F275" i="2"/>
  <c r="L275" i="2"/>
  <c r="I277" i="2"/>
  <c r="P277" i="2"/>
  <c r="N278" i="2"/>
  <c r="F279" i="2"/>
  <c r="L279" i="2"/>
  <c r="F280" i="2"/>
  <c r="L280" i="2"/>
  <c r="I282" i="2"/>
  <c r="P282" i="2"/>
  <c r="N283" i="2"/>
  <c r="F284" i="2"/>
  <c r="L284" i="2"/>
  <c r="I286" i="2"/>
  <c r="P286" i="2"/>
  <c r="N287" i="2"/>
  <c r="F288" i="2"/>
  <c r="L288" i="2"/>
  <c r="I290" i="2"/>
  <c r="P290" i="2"/>
  <c r="N291" i="2"/>
  <c r="F292" i="2"/>
  <c r="L292" i="2"/>
  <c r="I297" i="2"/>
  <c r="P297" i="2"/>
  <c r="N298" i="2"/>
  <c r="N301" i="2"/>
  <c r="F302" i="2"/>
  <c r="L302" i="2"/>
  <c r="I304" i="2"/>
  <c r="P304" i="2"/>
  <c r="N305" i="2"/>
  <c r="F306" i="2"/>
  <c r="L306" i="2"/>
  <c r="I308" i="2"/>
  <c r="P308" i="2"/>
  <c r="N309" i="2"/>
  <c r="F310" i="2"/>
  <c r="L310" i="2"/>
  <c r="I146" i="3"/>
  <c r="P146" i="3"/>
  <c r="N147" i="3"/>
  <c r="F148" i="3"/>
  <c r="L148" i="3"/>
  <c r="I150" i="3"/>
  <c r="P150" i="3"/>
  <c r="N151" i="3"/>
  <c r="F152" i="3"/>
  <c r="L152" i="3"/>
  <c r="I154" i="3"/>
  <c r="P154" i="3"/>
  <c r="N155" i="3"/>
  <c r="F156" i="3"/>
  <c r="L156" i="3"/>
  <c r="I158" i="3"/>
  <c r="P158" i="3"/>
  <c r="N159" i="3"/>
  <c r="N178" i="4"/>
  <c r="F179" i="4"/>
  <c r="L179" i="4"/>
  <c r="I181" i="4"/>
  <c r="P181" i="4"/>
  <c r="N182" i="4"/>
  <c r="F183" i="4"/>
  <c r="L183" i="4"/>
  <c r="I185" i="4"/>
  <c r="P185" i="4"/>
  <c r="N186" i="4"/>
  <c r="F187" i="4"/>
  <c r="L187" i="4"/>
  <c r="I189" i="4"/>
  <c r="P189" i="4"/>
  <c r="N193" i="4"/>
  <c r="F194" i="4"/>
  <c r="L194" i="4"/>
  <c r="I196" i="4"/>
  <c r="P196" i="4"/>
  <c r="N197" i="4"/>
  <c r="F198" i="4"/>
  <c r="L198" i="4"/>
  <c r="I192" i="4"/>
  <c r="L278" i="2"/>
  <c r="F283" i="2"/>
  <c r="L287" i="2"/>
  <c r="I289" i="2"/>
  <c r="F291" i="2"/>
  <c r="L298" i="2"/>
  <c r="L301" i="2"/>
  <c r="L305" i="2"/>
  <c r="F309" i="2"/>
  <c r="I145" i="3"/>
  <c r="F147" i="3"/>
  <c r="L151" i="3"/>
  <c r="L155" i="3"/>
  <c r="I157" i="3"/>
  <c r="L159" i="3"/>
  <c r="L178" i="4"/>
  <c r="I180" i="4"/>
  <c r="F182" i="4"/>
  <c r="L186" i="4"/>
  <c r="I188" i="4"/>
  <c r="F193" i="4"/>
  <c r="N275" i="2"/>
  <c r="P278" i="2"/>
  <c r="N279" i="2"/>
  <c r="N280" i="2"/>
  <c r="P283" i="2"/>
  <c r="N284" i="2"/>
  <c r="P287" i="2"/>
  <c r="N288" i="2"/>
  <c r="L289" i="2"/>
  <c r="P291" i="2"/>
  <c r="N292" i="2"/>
  <c r="P298" i="2"/>
  <c r="I301" i="2"/>
  <c r="P301" i="2"/>
  <c r="N302" i="2"/>
  <c r="L303" i="2"/>
  <c r="P305" i="2"/>
  <c r="N306" i="2"/>
  <c r="I309" i="2"/>
  <c r="P309" i="2"/>
  <c r="N310" i="2"/>
  <c r="P147" i="3"/>
  <c r="N148" i="3"/>
  <c r="P151" i="3"/>
  <c r="N152" i="3"/>
  <c r="P155" i="3"/>
  <c r="N156" i="3"/>
  <c r="P159" i="3"/>
  <c r="P178" i="4"/>
  <c r="N179" i="4"/>
  <c r="P182" i="4"/>
  <c r="N183" i="4"/>
  <c r="P186" i="4"/>
  <c r="N187" i="4"/>
  <c r="F188" i="4"/>
  <c r="L188" i="4"/>
  <c r="P193" i="4"/>
  <c r="N194" i="4"/>
  <c r="P197" i="4"/>
  <c r="N198" i="4"/>
  <c r="N145" i="5"/>
  <c r="L145" i="5"/>
  <c r="J145" i="5"/>
  <c r="I145" i="5"/>
  <c r="G145" i="5"/>
  <c r="F145" i="5"/>
  <c r="H145" i="5" s="1"/>
  <c r="D145" i="5"/>
  <c r="C145" i="5"/>
  <c r="B145" i="5"/>
  <c r="N132" i="5"/>
  <c r="L132" i="5"/>
  <c r="J132" i="5"/>
  <c r="I132" i="5"/>
  <c r="G132" i="5"/>
  <c r="F132" i="5"/>
  <c r="F131" i="5" s="1"/>
  <c r="D132" i="5"/>
  <c r="C132" i="5"/>
  <c r="B132" i="5"/>
  <c r="N115" i="5"/>
  <c r="N114" i="5" s="1"/>
  <c r="L115" i="5"/>
  <c r="L114" i="5" s="1"/>
  <c r="J115" i="5"/>
  <c r="J114" i="5" s="1"/>
  <c r="I115" i="5"/>
  <c r="I114" i="5" s="1"/>
  <c r="G115" i="5"/>
  <c r="F115" i="5"/>
  <c r="F114" i="5" s="1"/>
  <c r="D115" i="5"/>
  <c r="D114" i="5" s="1"/>
  <c r="C115" i="5"/>
  <c r="C114" i="5" s="1"/>
  <c r="B115" i="5"/>
  <c r="B114" i="5" s="1"/>
  <c r="N102" i="5"/>
  <c r="L102" i="5"/>
  <c r="J102" i="5"/>
  <c r="I102" i="5"/>
  <c r="K102" i="5" s="1"/>
  <c r="G102" i="5"/>
  <c r="F102" i="5"/>
  <c r="D102" i="5"/>
  <c r="C102" i="5"/>
  <c r="B102" i="5"/>
  <c r="N98" i="5"/>
  <c r="L98" i="5"/>
  <c r="J98" i="5"/>
  <c r="I98" i="5"/>
  <c r="G98" i="5"/>
  <c r="F98" i="5"/>
  <c r="D98" i="5"/>
  <c r="C98" i="5"/>
  <c r="B98" i="5"/>
  <c r="N78" i="5"/>
  <c r="L78" i="5"/>
  <c r="J78" i="5"/>
  <c r="I78" i="5"/>
  <c r="G78" i="5"/>
  <c r="F78" i="5"/>
  <c r="D78" i="5"/>
  <c r="C78" i="5"/>
  <c r="B78" i="5"/>
  <c r="N72" i="5"/>
  <c r="L72" i="5"/>
  <c r="J72" i="5"/>
  <c r="I72" i="5"/>
  <c r="G72" i="5"/>
  <c r="F72" i="5"/>
  <c r="D72" i="5"/>
  <c r="C72" i="5"/>
  <c r="B72" i="5"/>
  <c r="N58" i="5"/>
  <c r="L58" i="5"/>
  <c r="J58" i="5"/>
  <c r="I58" i="5"/>
  <c r="G58" i="5"/>
  <c r="F58" i="5"/>
  <c r="D58" i="5"/>
  <c r="C58" i="5"/>
  <c r="B58" i="5"/>
  <c r="N50" i="5"/>
  <c r="L50" i="5"/>
  <c r="J50" i="5"/>
  <c r="I50" i="5"/>
  <c r="G50" i="5"/>
  <c r="F50" i="5"/>
  <c r="D50" i="5"/>
  <c r="C50" i="5"/>
  <c r="B50" i="5"/>
  <c r="N41" i="5"/>
  <c r="L41" i="5"/>
  <c r="J41" i="5"/>
  <c r="I41" i="5"/>
  <c r="G41" i="5"/>
  <c r="F41" i="5"/>
  <c r="D41" i="5"/>
  <c r="C41" i="5"/>
  <c r="B41" i="5"/>
  <c r="N28" i="5"/>
  <c r="L28" i="5"/>
  <c r="J28" i="5"/>
  <c r="I28" i="5"/>
  <c r="K28" i="5" s="1"/>
  <c r="G28" i="5"/>
  <c r="F28" i="5"/>
  <c r="D28" i="5"/>
  <c r="C28" i="5"/>
  <c r="B28" i="5"/>
  <c r="N15" i="5"/>
  <c r="L15" i="5"/>
  <c r="J15" i="5"/>
  <c r="I15" i="5"/>
  <c r="G15" i="5"/>
  <c r="F15" i="5"/>
  <c r="D15" i="5"/>
  <c r="C15" i="5"/>
  <c r="B15" i="5"/>
  <c r="N10" i="5"/>
  <c r="L10" i="5"/>
  <c r="J10" i="5"/>
  <c r="I10" i="5"/>
  <c r="G10" i="5"/>
  <c r="F10" i="5"/>
  <c r="D10" i="5"/>
  <c r="C10" i="5"/>
  <c r="B10" i="5"/>
  <c r="O165" i="4"/>
  <c r="M165" i="4"/>
  <c r="K165" i="4"/>
  <c r="J165" i="4"/>
  <c r="H165" i="4"/>
  <c r="G165" i="4"/>
  <c r="E165" i="4"/>
  <c r="D165" i="4"/>
  <c r="C165" i="4"/>
  <c r="O129" i="3"/>
  <c r="M129" i="3"/>
  <c r="K129" i="3"/>
  <c r="J129" i="3"/>
  <c r="H129" i="3"/>
  <c r="G129" i="3"/>
  <c r="E129" i="3"/>
  <c r="D129" i="3"/>
  <c r="C129" i="3"/>
  <c r="O261" i="2"/>
  <c r="M261" i="2"/>
  <c r="K261" i="2"/>
  <c r="J261" i="2"/>
  <c r="H261" i="2"/>
  <c r="G261" i="2"/>
  <c r="E261" i="2"/>
  <c r="D261" i="2"/>
  <c r="C261" i="2"/>
  <c r="O58" i="5" l="1"/>
  <c r="D131" i="5"/>
  <c r="E145" i="5"/>
  <c r="O132" i="5"/>
  <c r="L131" i="5"/>
  <c r="M132" i="5"/>
  <c r="C131" i="5"/>
  <c r="E131" i="5" s="1"/>
  <c r="O78" i="5"/>
  <c r="B131" i="5"/>
  <c r="M98" i="5"/>
  <c r="K72" i="5"/>
  <c r="K98" i="5"/>
  <c r="M72" i="5"/>
  <c r="O10" i="5"/>
  <c r="O41" i="5"/>
  <c r="E28" i="5"/>
  <c r="K15" i="5"/>
  <c r="G131" i="5"/>
  <c r="H131" i="5" s="1"/>
  <c r="M145" i="5"/>
  <c r="K132" i="5"/>
  <c r="J131" i="5"/>
  <c r="M114" i="5"/>
  <c r="H115" i="5"/>
  <c r="G114" i="5"/>
  <c r="H114" i="5" s="1"/>
  <c r="K114" i="5"/>
  <c r="M102" i="5"/>
  <c r="O102" i="5"/>
  <c r="E102" i="5"/>
  <c r="J77" i="5"/>
  <c r="H78" i="5"/>
  <c r="E72" i="5"/>
  <c r="H72" i="5"/>
  <c r="K58" i="5"/>
  <c r="M58" i="5"/>
  <c r="H50" i="5"/>
  <c r="H41" i="5"/>
  <c r="M28" i="5"/>
  <c r="O28" i="5"/>
  <c r="E15" i="5"/>
  <c r="H10" i="5"/>
  <c r="O145" i="5"/>
  <c r="E132" i="5"/>
  <c r="O114" i="5"/>
  <c r="O115" i="5"/>
  <c r="B77" i="5"/>
  <c r="C77" i="5"/>
  <c r="D77" i="5"/>
  <c r="N77" i="5"/>
  <c r="E98" i="5"/>
  <c r="H98" i="5"/>
  <c r="L77" i="5"/>
  <c r="G77" i="5"/>
  <c r="F77" i="5"/>
  <c r="I77" i="5"/>
  <c r="O72" i="5"/>
  <c r="H58" i="5"/>
  <c r="E58" i="5"/>
  <c r="E50" i="5"/>
  <c r="O50" i="5"/>
  <c r="K50" i="5"/>
  <c r="M50" i="5"/>
  <c r="K41" i="5"/>
  <c r="F9" i="5"/>
  <c r="E41" i="5"/>
  <c r="B9" i="5"/>
  <c r="H15" i="5"/>
  <c r="C9" i="5"/>
  <c r="M15" i="5"/>
  <c r="K10" i="5"/>
  <c r="M10" i="5"/>
  <c r="G9" i="5"/>
  <c r="E10" i="5"/>
  <c r="I9" i="5"/>
  <c r="N9" i="5"/>
  <c r="E114" i="5"/>
  <c r="K78" i="5"/>
  <c r="K115" i="5"/>
  <c r="J9" i="5"/>
  <c r="H28" i="5"/>
  <c r="H132" i="5"/>
  <c r="E78" i="5"/>
  <c r="M78" i="5"/>
  <c r="O98" i="5"/>
  <c r="E115" i="5"/>
  <c r="M115" i="5"/>
  <c r="K145" i="5"/>
  <c r="D9" i="5"/>
  <c r="L9" i="5"/>
  <c r="H102" i="5"/>
  <c r="N131" i="5"/>
  <c r="O15" i="5"/>
  <c r="M41" i="5"/>
  <c r="I131" i="5"/>
  <c r="M131" i="5" s="1"/>
  <c r="E77" i="5" l="1"/>
  <c r="H9" i="5"/>
  <c r="F8" i="5"/>
  <c r="K77" i="5"/>
  <c r="C8" i="5"/>
  <c r="M77" i="5"/>
  <c r="B8" i="5"/>
  <c r="K131" i="5"/>
  <c r="O77" i="5"/>
  <c r="H77" i="5"/>
  <c r="I8" i="5"/>
  <c r="G8" i="5"/>
  <c r="O9" i="5"/>
  <c r="L8" i="5"/>
  <c r="M9" i="5"/>
  <c r="D8" i="5"/>
  <c r="E9" i="5"/>
  <c r="J8" i="5"/>
  <c r="K9" i="5"/>
  <c r="O131" i="5"/>
  <c r="N8" i="5"/>
  <c r="H8" i="5" l="1"/>
  <c r="E8" i="5"/>
  <c r="K8" i="5"/>
  <c r="M8" i="5"/>
  <c r="O8" i="5"/>
</calcChain>
</file>

<file path=xl/sharedStrings.xml><?xml version="1.0" encoding="utf-8"?>
<sst xmlns="http://schemas.openxmlformats.org/spreadsheetml/2006/main" count="1508" uniqueCount="182">
  <si>
    <t>DIRESA :</t>
  </si>
  <si>
    <t>ESTADO NUTRICIONAL</t>
  </si>
  <si>
    <t>Distrito</t>
  </si>
  <si>
    <t>Quintil</t>
  </si>
  <si>
    <t xml:space="preserve">Nro de  </t>
  </si>
  <si>
    <t xml:space="preserve">Nro de </t>
  </si>
  <si>
    <t>Crónico</t>
  </si>
  <si>
    <t>Global</t>
  </si>
  <si>
    <t>Agudo</t>
  </si>
  <si>
    <t>Sobre Peso</t>
  </si>
  <si>
    <t>Obesidad</t>
  </si>
  <si>
    <t>Registros</t>
  </si>
  <si>
    <t>Evaluad</t>
  </si>
  <si>
    <t xml:space="preserve">Nº </t>
  </si>
  <si>
    <t xml:space="preserve">% </t>
  </si>
  <si>
    <t>Evaluado</t>
  </si>
  <si>
    <t>Nº</t>
  </si>
  <si>
    <t>ENERO</t>
  </si>
  <si>
    <t>PROVINCIA :</t>
  </si>
  <si>
    <t>CAJABAMBA</t>
  </si>
  <si>
    <t>CACHACHI</t>
  </si>
  <si>
    <t>CONDEBAMBA</t>
  </si>
  <si>
    <t>SITACOCHA</t>
  </si>
  <si>
    <t>CAJAMARCA</t>
  </si>
  <si>
    <t>ASUNCION</t>
  </si>
  <si>
    <t>CHETILLA</t>
  </si>
  <si>
    <t>COSPAN</t>
  </si>
  <si>
    <t>ENCAÑADA</t>
  </si>
  <si>
    <t>JESUS</t>
  </si>
  <si>
    <t>LLACANORA</t>
  </si>
  <si>
    <t>LOS BAÑOS DEL INCA</t>
  </si>
  <si>
    <t>MAGDALENA</t>
  </si>
  <si>
    <t>MATARA</t>
  </si>
  <si>
    <t>NAMORA</t>
  </si>
  <si>
    <t>SAN JUAN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</si>
  <si>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</si>
  <si>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</si>
  <si>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</si>
  <si>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</si>
  <si>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</si>
  <si>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</si>
  <si>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</si>
  <si>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</si>
  <si>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</si>
  <si>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</si>
  <si>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SUCRE</t>
  </si>
  <si>
    <t>UTCO</t>
  </si>
  <si>
    <t>CONTUMAZA</t>
  </si>
  <si>
    <t>CHILETE</t>
  </si>
  <si>
    <t>CUPISNIQUE</t>
  </si>
  <si>
    <t>GUZMANGO</t>
  </si>
  <si>
    <t>SAN BENITO</t>
  </si>
  <si>
    <t>SANTA CRUZ DE TOLED</t>
  </si>
  <si>
    <t>TANTARICA</t>
  </si>
  <si>
    <t>YONAN</t>
  </si>
  <si>
    <t>SAN MARCOS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</si>
  <si>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</si>
  <si>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</si>
  <si>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</si>
  <si>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</si>
  <si>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</si>
  <si>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</si>
  <si>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</si>
  <si>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SAN MIGUEL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</si>
  <si>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</si>
  <si>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</si>
  <si>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</si>
  <si>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</si>
  <si>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</si>
  <si>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</si>
  <si>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</si>
  <si>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</si>
  <si>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</si>
  <si>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</si>
  <si>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</si>
  <si>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</si>
  <si>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</si>
  <si>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</si>
  <si>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SAN LUIS</t>
  </si>
  <si>
    <t>TUMBADEN</t>
  </si>
  <si>
    <t>SANTA CRUZ</t>
  </si>
  <si>
    <t>CATACHE</t>
  </si>
  <si>
    <t>FEBRERO</t>
  </si>
  <si>
    <t>MARZO</t>
  </si>
  <si>
    <t>ABRIL</t>
  </si>
  <si>
    <t>MAYO</t>
  </si>
  <si>
    <t>JUNIO</t>
  </si>
  <si>
    <t>TOTAL DIRESA</t>
  </si>
  <si>
    <t xml:space="preserve">SIEN : SISTEMA INFORMATICO DEL ESTADO NUTRICIONAL </t>
  </si>
  <si>
    <t>Page -1 of 1</t>
  </si>
  <si>
    <t>CHOTA</t>
  </si>
  <si>
    <t>ANGUIA</t>
  </si>
  <si>
    <t>CHADIN</t>
  </si>
  <si>
    <t>CHALAMARCA</t>
  </si>
  <si>
    <t>CHIGUIRIP</t>
  </si>
  <si>
    <t>CHIMBAN</t>
  </si>
  <si>
    <t>CHOROPAMPA</t>
  </si>
  <si>
    <t>COCHABAMBA</t>
  </si>
  <si>
    <t>CONCHAN</t>
  </si>
  <si>
    <t>HUAMBOS</t>
  </si>
  <si>
    <t>LAJAS</t>
  </si>
  <si>
    <t>LLAMA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</si>
  <si>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</si>
  <si>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</si>
  <si>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</si>
  <si>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</si>
  <si>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</si>
  <si>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</si>
  <si>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</si>
  <si>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HUALGAYOC</t>
  </si>
  <si>
    <t>BAMBAMARCA</t>
  </si>
  <si>
    <t>CHUGUR</t>
  </si>
  <si>
    <t>ANDABAMBA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</si>
  <si>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</si>
  <si>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</si>
  <si>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</si>
  <si>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</si>
  <si>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</si>
  <si>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</si>
  <si>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</si>
  <si>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</si>
  <si>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</si>
  <si>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</si>
  <si>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</si>
  <si>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</si>
  <si>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</si>
  <si>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</si>
  <si>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</si>
  <si>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</si>
  <si>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</si>
  <si>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</si>
  <si>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</si>
  <si>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SANTO TOMAS</t>
  </si>
  <si>
    <t>SOCOTA</t>
  </si>
  <si>
    <t>TORIBIO CASANOVA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</si>
  <si>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</si>
  <si>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</si>
  <si>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</si>
  <si>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</si>
  <si>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</si>
  <si>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</si>
  <si>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</si>
  <si>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</si>
  <si>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</si>
  <si>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</si>
  <si>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</si>
  <si>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SANTA ROSA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</si>
  <si>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</si>
  <si>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</si>
  <si>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</si>
  <si>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</si>
  <si>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</si>
  <si>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</si>
  <si>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</si>
  <si>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REPORTE DEL ESTADO NUTRICIONAL DEL NIÑO MENOR DE 5 AÑOS POR DISTRITOS/PROVINCIA</t>
  </si>
  <si>
    <t>Elaborado por : OITE</t>
  </si>
  <si>
    <t>Distrito/Provincia</t>
  </si>
  <si>
    <t>Nro de  Registros</t>
  </si>
  <si>
    <t>Nro de  Evaluados</t>
  </si>
  <si>
    <t>Agudos</t>
  </si>
  <si>
    <t>%</t>
  </si>
  <si>
    <t>TOTAL SUB REGION CAJAMARCA</t>
  </si>
  <si>
    <t>PROV. CAJABAMBA</t>
  </si>
  <si>
    <t>PROV. CAJAMARCA</t>
  </si>
  <si>
    <t>PROV. CELENDIN</t>
  </si>
  <si>
    <t>PROV. CONTUMAZA</t>
  </si>
  <si>
    <t>PROV. SAN MARCOS</t>
  </si>
  <si>
    <t>PROV. SAN MIGUEL</t>
  </si>
  <si>
    <t>PROV. SAN PABLO</t>
  </si>
  <si>
    <t>TOTAL SUB REGION CHOTA</t>
  </si>
  <si>
    <t>PROV. CHOTA</t>
  </si>
  <si>
    <t>PROV. HUALGAYOC</t>
  </si>
  <si>
    <t>PROV. SANTA CRUZ</t>
  </si>
  <si>
    <t>TOTAL SUB REGION CUTERVO</t>
  </si>
  <si>
    <t>PROV. CUTERVO</t>
  </si>
  <si>
    <t>QUERECOTILLO</t>
  </si>
  <si>
    <t>TOTAL SUB REGION JAEN</t>
  </si>
  <si>
    <t>PROV. JAEN</t>
  </si>
  <si>
    <t>PROV. SAN IGNACIO</t>
  </si>
  <si>
    <t>DIRESA CAJAMARCA. I SEMESTRE 2013</t>
  </si>
  <si>
    <t>I SEM 2013</t>
  </si>
  <si>
    <t>I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</si>
</sst>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&quot; / &quot;mm&quot; / &quot;yyyy"/>
    <numFmt numFmtId="165" formatCode="0.0_);\(0.0\)"/>
    <numFmt numFmtId="166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18"/>
      <name val="Times New Roman"/>
    </font>
    <font>
      <b/>
      <sz val="12"/>
      <color indexed="8"/>
      <name val="Times New Roman"/>
    </font>
    <font>
      <b/>
      <sz val="9"/>
      <color indexed="8"/>
      <name val="Times New Roman"/>
    </font>
    <font>
      <sz val="9"/>
      <color indexed="8"/>
      <name val="Times New Roman"/>
    </font>
    <font>
      <b/>
      <sz val="9"/>
      <color indexed="18"/>
      <name val="Times New Roman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b/>
      <sz val="10"/>
      <name val="Arial"/>
      <family val="2"/>
    </font>
    <font>
      <b/>
      <sz val="9.85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NumberFormat="1" applyFill="1" applyBorder="1" applyAlignment="1" applyProtection="1"/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0" fillId="2" borderId="1" xfId="0" applyFont="1" applyFill="1" applyBorder="1" applyAlignment="1">
      <alignment horizontal="centerContinuous" vertical="center"/>
    </xf>
    <xf numFmtId="1" fontId="0" fillId="0" borderId="0" xfId="0" applyNumberFormat="1" applyFill="1" applyBorder="1" applyAlignment="1" applyProtection="1"/>
    <xf numFmtId="2" fontId="0" fillId="0" borderId="0" xfId="0" applyNumberFormat="1" applyFill="1" applyBorder="1" applyAlignment="1" applyProtection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 applyProtection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 applyProtection="1"/>
    <xf numFmtId="0" fontId="11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 applyProtection="1"/>
    <xf numFmtId="0" fontId="14" fillId="4" borderId="1" xfId="0" applyNumberFormat="1" applyFont="1" applyFill="1" applyBorder="1" applyAlignment="1" applyProtection="1">
      <alignment horizontal="center"/>
    </xf>
    <xf numFmtId="166" fontId="14" fillId="4" borderId="1" xfId="0" applyNumberFormat="1" applyFont="1" applyFill="1" applyBorder="1" applyAlignment="1" applyProtection="1">
      <alignment horizontal="center"/>
    </xf>
    <xf numFmtId="2" fontId="14" fillId="4" borderId="1" xfId="0" applyNumberFormat="1" applyFont="1" applyFill="1" applyBorder="1" applyAlignment="1" applyProtection="1">
      <alignment horizontal="center"/>
    </xf>
    <xf numFmtId="0" fontId="14" fillId="5" borderId="1" xfId="0" applyNumberFormat="1" applyFont="1" applyFill="1" applyBorder="1" applyAlignment="1" applyProtection="1"/>
    <xf numFmtId="0" fontId="14" fillId="5" borderId="1" xfId="0" applyNumberFormat="1" applyFont="1" applyFill="1" applyBorder="1" applyAlignment="1" applyProtection="1">
      <alignment horizontal="center"/>
    </xf>
    <xf numFmtId="166" fontId="14" fillId="5" borderId="1" xfId="0" applyNumberFormat="1" applyFont="1" applyFill="1" applyBorder="1" applyAlignment="1" applyProtection="1">
      <alignment horizontal="center"/>
    </xf>
    <xf numFmtId="2" fontId="14" fillId="5" borderId="1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/>
    <xf numFmtId="1" fontId="0" fillId="0" borderId="1" xfId="0" applyNumberFormat="1" applyFill="1" applyBorder="1" applyAlignment="1" applyProtection="1">
      <alignment horizontal="center"/>
    </xf>
    <xf numFmtId="166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14" fillId="4" borderId="1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/>
    <xf numFmtId="0" fontId="0" fillId="6" borderId="1" xfId="0" applyNumberForma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P572"/>
  <sheetViews>
    <sheetView topLeftCell="A7" workbookViewId="0">
      <pane xSplit="2" ySplit="5" topLeftCell="C549" activePane="bottomRight" state="frozen"/>
      <selection activeCell="A7" sqref="A7"/>
      <selection pane="topRight" activeCell="C7" sqref="C7"/>
      <selection pane="bottomLeft" activeCell="A12" sqref="A12"/>
      <selection pane="bottomRight" activeCell="C566" sqref="C566:P569"/>
    </sheetView>
  </sheetViews>
  <sheetFormatPr baseColWidth="10" defaultRowHeight="15" x14ac:dyDescent="0.25"/>
  <cols>
    <col min="1" max="16384" width="11.42578125" style="1"/>
  </cols>
  <sheetData>
    <row r="3" spans="1:16" x14ac:dyDescent="0.25">
      <c r="P3" s="2">
        <v>41576</v>
      </c>
    </row>
    <row r="4" spans="1:16" ht="15.75" x14ac:dyDescent="0.25">
      <c r="A4" s="3" t="s">
        <v>0</v>
      </c>
    </row>
    <row r="8" spans="1:16" ht="15.75" x14ac:dyDescent="0.25">
      <c r="J8" s="4" t="s">
        <v>1</v>
      </c>
    </row>
    <row r="10" spans="1:16" x14ac:dyDescent="0.25">
      <c r="A10" s="5" t="s">
        <v>2</v>
      </c>
      <c r="B10" s="5" t="s">
        <v>3</v>
      </c>
      <c r="C10" s="5" t="s">
        <v>4</v>
      </c>
      <c r="D10" s="5" t="s">
        <v>5</v>
      </c>
      <c r="F10" s="5" t="s">
        <v>6</v>
      </c>
      <c r="G10" s="5" t="s">
        <v>5</v>
      </c>
      <c r="I10" s="5" t="s">
        <v>7</v>
      </c>
      <c r="J10" s="5" t="s">
        <v>5</v>
      </c>
      <c r="L10" s="5" t="s">
        <v>8</v>
      </c>
      <c r="M10" s="5" t="s">
        <v>9</v>
      </c>
      <c r="O10" s="5" t="s">
        <v>10</v>
      </c>
    </row>
    <row r="11" spans="1:16" x14ac:dyDescent="0.25"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13</v>
      </c>
      <c r="I11" s="5" t="s">
        <v>14</v>
      </c>
      <c r="J11" s="5" t="s">
        <v>15</v>
      </c>
      <c r="K11" s="5" t="s">
        <v>13</v>
      </c>
      <c r="L11" s="5" t="s">
        <v>14</v>
      </c>
      <c r="M11" s="5" t="s">
        <v>16</v>
      </c>
      <c r="N11" s="5" t="s">
        <v>14</v>
      </c>
      <c r="O11" s="5" t="s">
        <v>13</v>
      </c>
      <c r="P11" s="5" t="s">
        <v>14</v>
      </c>
    </row>
    <row r="14" spans="1:16" x14ac:dyDescent="0.25">
      <c r="A14" s="6" t="s">
        <v>17</v>
      </c>
    </row>
    <row r="15" spans="1:16" x14ac:dyDescent="0.25">
      <c r="A15" s="7" t="s">
        <v>18</v>
      </c>
      <c r="B15" s="6" t="s">
        <v>19</v>
      </c>
    </row>
    <row r="16" spans="1:16" x14ac:dyDescent="0.25">
      <c r="A16" s="8" t="s">
        <v>20</v>
      </c>
      <c r="B16" s="9">
        <v>2</v>
      </c>
      <c r="C16" s="9">
        <v>1196</v>
      </c>
      <c r="D16" s="9">
        <v>1193</v>
      </c>
      <c r="E16" s="9">
        <v>546</v>
      </c>
      <c r="F16" s="10">
        <v>45.766974015088017</v>
      </c>
      <c r="G16" s="9">
        <v>1191</v>
      </c>
      <c r="H16" s="9">
        <v>76</v>
      </c>
      <c r="I16" s="10">
        <v>6.3811922753988242</v>
      </c>
      <c r="J16" s="9">
        <v>1188</v>
      </c>
      <c r="K16" s="9">
        <v>15</v>
      </c>
      <c r="L16" s="10">
        <v>1.2626262626262625</v>
      </c>
      <c r="M16" s="9">
        <v>92</v>
      </c>
      <c r="N16" s="10">
        <v>7.7441077441077439</v>
      </c>
      <c r="O16" s="9">
        <v>25</v>
      </c>
      <c r="P16" s="10">
        <v>2.1043771043771047</v>
      </c>
    </row>
    <row r="17" spans="1:16" x14ac:dyDescent="0.25">
      <c r="A17" s="8" t="s">
        <v>19</v>
      </c>
      <c r="B17" s="9">
        <v>2</v>
      </c>
      <c r="C17" s="9">
        <v>1028</v>
      </c>
      <c r="D17" s="9">
        <v>1026</v>
      </c>
      <c r="E17" s="9">
        <v>372</v>
      </c>
      <c r="F17" s="10">
        <v>36.257309941520468</v>
      </c>
      <c r="G17" s="9">
        <v>1017</v>
      </c>
      <c r="H17" s="9">
        <v>75</v>
      </c>
      <c r="I17" s="10">
        <v>7.3746312684365787</v>
      </c>
      <c r="J17" s="9">
        <v>1018</v>
      </c>
      <c r="K17" s="9">
        <v>12</v>
      </c>
      <c r="L17" s="10">
        <v>1.1787819253438114</v>
      </c>
      <c r="M17" s="9">
        <v>46</v>
      </c>
      <c r="N17" s="10">
        <v>4.5186640471512769</v>
      </c>
      <c r="O17" s="9">
        <v>10</v>
      </c>
      <c r="P17" s="10">
        <v>0.98231827111984282</v>
      </c>
    </row>
    <row r="18" spans="1:16" x14ac:dyDescent="0.25">
      <c r="A18" s="8" t="s">
        <v>21</v>
      </c>
      <c r="B18" s="9">
        <v>2</v>
      </c>
      <c r="C18" s="9">
        <v>668</v>
      </c>
      <c r="D18" s="9">
        <v>667</v>
      </c>
      <c r="E18" s="9">
        <v>247</v>
      </c>
      <c r="F18" s="10">
        <v>37.031484257871064</v>
      </c>
      <c r="G18" s="9">
        <v>660</v>
      </c>
      <c r="H18" s="9">
        <v>34</v>
      </c>
      <c r="I18" s="10">
        <v>5.1515151515151514</v>
      </c>
      <c r="J18" s="9">
        <v>658</v>
      </c>
      <c r="K18" s="9">
        <v>7</v>
      </c>
      <c r="L18" s="10">
        <v>1.0638297872340425</v>
      </c>
      <c r="M18" s="9">
        <v>43</v>
      </c>
      <c r="N18" s="10">
        <v>6.5349544072948333</v>
      </c>
      <c r="O18" s="9">
        <v>6</v>
      </c>
      <c r="P18" s="10">
        <v>0.91185410334346495</v>
      </c>
    </row>
    <row r="19" spans="1:16" x14ac:dyDescent="0.25">
      <c r="A19" s="8" t="s">
        <v>22</v>
      </c>
      <c r="B19" s="9">
        <v>2</v>
      </c>
      <c r="C19" s="9">
        <v>415</v>
      </c>
      <c r="D19" s="9">
        <v>412</v>
      </c>
      <c r="E19" s="9">
        <v>152</v>
      </c>
      <c r="F19" s="10">
        <v>36.893203883495147</v>
      </c>
      <c r="G19" s="9">
        <v>409</v>
      </c>
      <c r="H19" s="9">
        <v>26</v>
      </c>
      <c r="I19" s="10">
        <v>6.3569682151589246</v>
      </c>
      <c r="J19" s="9">
        <v>412</v>
      </c>
      <c r="K19" s="9">
        <v>10</v>
      </c>
      <c r="L19" s="10">
        <v>2.4271844660194173</v>
      </c>
      <c r="M19" s="9">
        <v>29</v>
      </c>
      <c r="N19" s="10">
        <v>7.0388349514563107</v>
      </c>
      <c r="O19" s="9">
        <v>8</v>
      </c>
      <c r="P19" s="10">
        <v>1.941747572815534</v>
      </c>
    </row>
    <row r="21" spans="1:16" x14ac:dyDescent="0.25">
      <c r="A21" s="7" t="s">
        <v>18</v>
      </c>
      <c r="B21" s="6" t="s">
        <v>23</v>
      </c>
    </row>
    <row r="22" spans="1:16" x14ac:dyDescent="0.25">
      <c r="A22" s="8" t="s">
        <v>24</v>
      </c>
      <c r="B22" s="9">
        <v>2</v>
      </c>
      <c r="C22" s="9">
        <v>256</v>
      </c>
      <c r="D22" s="9">
        <v>254</v>
      </c>
      <c r="E22" s="9">
        <v>80</v>
      </c>
      <c r="F22" s="10">
        <v>31.496062992125985</v>
      </c>
      <c r="G22" s="9">
        <v>255</v>
      </c>
      <c r="H22" s="9">
        <v>22</v>
      </c>
      <c r="I22" s="10">
        <v>8.6274509803921564</v>
      </c>
      <c r="J22" s="9">
        <v>254</v>
      </c>
      <c r="K22" s="9">
        <v>1</v>
      </c>
      <c r="L22" s="10">
        <v>0.39370078740157483</v>
      </c>
      <c r="M22" s="9">
        <v>15</v>
      </c>
      <c r="N22" s="10">
        <v>5.9055118110236222</v>
      </c>
      <c r="O22" s="9">
        <v>1</v>
      </c>
      <c r="P22" s="10">
        <v>0.39370078740157483</v>
      </c>
    </row>
    <row r="23" spans="1:16" x14ac:dyDescent="0.25">
      <c r="A23" s="8" t="s">
        <v>23</v>
      </c>
      <c r="B23" s="9">
        <v>2</v>
      </c>
      <c r="C23" s="9">
        <v>4319</v>
      </c>
      <c r="D23" s="9">
        <v>4241</v>
      </c>
      <c r="E23" s="9">
        <v>855</v>
      </c>
      <c r="F23" s="10">
        <v>20.160339542560717</v>
      </c>
      <c r="G23" s="9">
        <v>4287</v>
      </c>
      <c r="H23" s="9">
        <v>301</v>
      </c>
      <c r="I23" s="10">
        <v>7.02122696524376</v>
      </c>
      <c r="J23" s="9">
        <v>4228</v>
      </c>
      <c r="K23" s="9">
        <v>41</v>
      </c>
      <c r="L23" s="10">
        <v>0.96972563859981076</v>
      </c>
      <c r="M23" s="9">
        <v>258</v>
      </c>
      <c r="N23" s="10">
        <v>6.1021759697256392</v>
      </c>
      <c r="O23" s="9">
        <v>52</v>
      </c>
      <c r="P23" s="10">
        <v>1.2298959318826868</v>
      </c>
    </row>
    <row r="24" spans="1:16" x14ac:dyDescent="0.25">
      <c r="A24" s="8" t="s">
        <v>25</v>
      </c>
      <c r="B24" s="9">
        <v>1</v>
      </c>
      <c r="C24" s="9">
        <v>125</v>
      </c>
      <c r="D24" s="9">
        <v>123</v>
      </c>
      <c r="E24" s="9">
        <v>62</v>
      </c>
      <c r="F24" s="10">
        <v>50.40650406504065</v>
      </c>
      <c r="G24" s="9">
        <v>124</v>
      </c>
      <c r="H24" s="9">
        <v>13</v>
      </c>
      <c r="I24" s="10">
        <v>10.483870967741936</v>
      </c>
      <c r="J24" s="9">
        <v>122</v>
      </c>
      <c r="K24" s="9">
        <v>0</v>
      </c>
      <c r="L24" s="10">
        <v>0</v>
      </c>
      <c r="M24" s="9">
        <v>7</v>
      </c>
      <c r="N24" s="10">
        <v>5.7377049180327866</v>
      </c>
      <c r="O24" s="9">
        <v>0</v>
      </c>
      <c r="P24" s="10">
        <v>0</v>
      </c>
    </row>
    <row r="25" spans="1:16" x14ac:dyDescent="0.25">
      <c r="A25" s="8" t="s">
        <v>26</v>
      </c>
      <c r="B25" s="9">
        <v>2</v>
      </c>
      <c r="C25" s="9">
        <v>319</v>
      </c>
      <c r="D25" s="9">
        <v>311</v>
      </c>
      <c r="E25" s="9">
        <v>91</v>
      </c>
      <c r="F25" s="10">
        <v>29.2604501607717</v>
      </c>
      <c r="G25" s="9">
        <v>318</v>
      </c>
      <c r="H25" s="9">
        <v>23</v>
      </c>
      <c r="I25" s="10">
        <v>7.2327044025157239</v>
      </c>
      <c r="J25" s="9">
        <v>304</v>
      </c>
      <c r="K25" s="9">
        <v>2</v>
      </c>
      <c r="L25" s="10">
        <v>0.6578947368421052</v>
      </c>
      <c r="M25" s="9">
        <v>21</v>
      </c>
      <c r="N25" s="10">
        <v>6.9078947368421053</v>
      </c>
      <c r="O25" s="9">
        <v>6</v>
      </c>
      <c r="P25" s="10">
        <v>1.9736842105263159</v>
      </c>
    </row>
    <row r="26" spans="1:16" x14ac:dyDescent="0.25">
      <c r="A26" s="8" t="s">
        <v>27</v>
      </c>
      <c r="B26" s="9">
        <v>1</v>
      </c>
      <c r="C26" s="9">
        <v>1341</v>
      </c>
      <c r="D26" s="9">
        <v>1322</v>
      </c>
      <c r="E26" s="9">
        <v>513</v>
      </c>
      <c r="F26" s="10">
        <v>38.804841149773068</v>
      </c>
      <c r="G26" s="9">
        <v>1336</v>
      </c>
      <c r="H26" s="9">
        <v>179</v>
      </c>
      <c r="I26" s="10">
        <v>13.398203592814371</v>
      </c>
      <c r="J26" s="9">
        <v>1307</v>
      </c>
      <c r="K26" s="9">
        <v>10</v>
      </c>
      <c r="L26" s="10">
        <v>0.7651109410864575</v>
      </c>
      <c r="M26" s="9">
        <v>46</v>
      </c>
      <c r="N26" s="10">
        <v>3.5195103289977046</v>
      </c>
      <c r="O26" s="9">
        <v>3</v>
      </c>
      <c r="P26" s="10">
        <v>0.22953328232593725</v>
      </c>
    </row>
    <row r="27" spans="1:16" x14ac:dyDescent="0.25">
      <c r="A27" s="8" t="s">
        <v>28</v>
      </c>
      <c r="B27" s="9">
        <v>2</v>
      </c>
      <c r="C27" s="9">
        <v>764</v>
      </c>
      <c r="D27" s="9">
        <v>758</v>
      </c>
      <c r="E27" s="9">
        <v>258</v>
      </c>
      <c r="F27" s="10">
        <v>34.036939313984163</v>
      </c>
      <c r="G27" s="9">
        <v>764</v>
      </c>
      <c r="H27" s="9">
        <v>82</v>
      </c>
      <c r="I27" s="10">
        <v>10.732984293193716</v>
      </c>
      <c r="J27" s="9">
        <v>763</v>
      </c>
      <c r="K27" s="9">
        <v>8</v>
      </c>
      <c r="L27" s="10">
        <v>1.0484927916120577</v>
      </c>
      <c r="M27" s="9">
        <v>25</v>
      </c>
      <c r="N27" s="10">
        <v>3.2765399737876799</v>
      </c>
      <c r="O27" s="9">
        <v>4</v>
      </c>
      <c r="P27" s="10">
        <v>0.52424639580602883</v>
      </c>
    </row>
    <row r="28" spans="1:16" x14ac:dyDescent="0.25">
      <c r="A28" s="8" t="s">
        <v>29</v>
      </c>
      <c r="B28" s="9">
        <v>2</v>
      </c>
      <c r="C28" s="9">
        <v>91</v>
      </c>
      <c r="D28" s="9">
        <v>90</v>
      </c>
      <c r="E28" s="9">
        <v>22</v>
      </c>
      <c r="F28" s="10">
        <v>24.444444444444443</v>
      </c>
      <c r="G28" s="9">
        <v>91</v>
      </c>
      <c r="H28" s="9">
        <v>4</v>
      </c>
      <c r="I28" s="10">
        <v>4.3956043956043951</v>
      </c>
      <c r="J28" s="9">
        <v>90</v>
      </c>
      <c r="K28" s="9">
        <v>0</v>
      </c>
      <c r="L28" s="10">
        <v>0</v>
      </c>
      <c r="M28" s="9">
        <v>1</v>
      </c>
      <c r="N28" s="10">
        <v>1.1111111111111112</v>
      </c>
      <c r="O28" s="9">
        <v>0</v>
      </c>
      <c r="P28" s="10">
        <v>0</v>
      </c>
    </row>
    <row r="29" spans="1:16" x14ac:dyDescent="0.25">
      <c r="A29" s="8" t="s">
        <v>30</v>
      </c>
      <c r="B29" s="9">
        <v>2</v>
      </c>
      <c r="C29" s="9">
        <v>1051</v>
      </c>
      <c r="D29" s="9">
        <v>1040</v>
      </c>
      <c r="E29" s="9">
        <v>248</v>
      </c>
      <c r="F29" s="10">
        <v>23.846153846153847</v>
      </c>
      <c r="G29" s="9">
        <v>1051</v>
      </c>
      <c r="H29" s="9">
        <v>107</v>
      </c>
      <c r="I29" s="10">
        <v>10.180780209324453</v>
      </c>
      <c r="J29" s="9">
        <v>1031</v>
      </c>
      <c r="K29" s="9">
        <v>11</v>
      </c>
      <c r="L29" s="10">
        <v>1.0669253152279341</v>
      </c>
      <c r="M29" s="9">
        <v>44</v>
      </c>
      <c r="N29" s="10">
        <v>4.2677012609117364</v>
      </c>
      <c r="O29" s="9">
        <v>7</v>
      </c>
      <c r="P29" s="10">
        <v>0.67895247332686703</v>
      </c>
    </row>
    <row r="30" spans="1:16" x14ac:dyDescent="0.25">
      <c r="A30" s="8" t="s">
        <v>31</v>
      </c>
      <c r="B30" s="9">
        <v>2</v>
      </c>
      <c r="C30" s="9">
        <v>348</v>
      </c>
      <c r="D30" s="9">
        <v>340</v>
      </c>
      <c r="E30" s="9">
        <v>86</v>
      </c>
      <c r="F30" s="10">
        <v>25.294117647058826</v>
      </c>
      <c r="G30" s="9">
        <v>347</v>
      </c>
      <c r="H30" s="9">
        <v>42</v>
      </c>
      <c r="I30" s="10">
        <v>12.103746397694524</v>
      </c>
      <c r="J30" s="9">
        <v>344</v>
      </c>
      <c r="K30" s="9">
        <v>5</v>
      </c>
      <c r="L30" s="10">
        <v>1.4534883720930234</v>
      </c>
      <c r="M30" s="9">
        <v>11</v>
      </c>
      <c r="N30" s="10">
        <v>3.1976744186046511</v>
      </c>
      <c r="O30" s="9">
        <v>2</v>
      </c>
      <c r="P30" s="10">
        <v>0.58139534883720922</v>
      </c>
    </row>
    <row r="31" spans="1:16" x14ac:dyDescent="0.25">
      <c r="A31" s="8" t="s">
        <v>32</v>
      </c>
      <c r="B31" s="9">
        <v>2</v>
      </c>
      <c r="C31" s="9">
        <v>106</v>
      </c>
      <c r="D31" s="9">
        <v>106</v>
      </c>
      <c r="E31" s="9">
        <v>30</v>
      </c>
      <c r="F31" s="10">
        <v>28.30188679245283</v>
      </c>
      <c r="G31" s="9">
        <v>106</v>
      </c>
      <c r="H31" s="9">
        <v>16</v>
      </c>
      <c r="I31" s="10">
        <v>15.09433962264151</v>
      </c>
      <c r="J31" s="9">
        <v>105</v>
      </c>
      <c r="K31" s="9">
        <v>0</v>
      </c>
      <c r="L31" s="10">
        <v>0</v>
      </c>
      <c r="M31" s="9">
        <v>0</v>
      </c>
      <c r="N31" s="10">
        <v>0</v>
      </c>
      <c r="O31" s="9">
        <v>1</v>
      </c>
      <c r="P31" s="10">
        <v>0.95238095238095244</v>
      </c>
    </row>
    <row r="32" spans="1:16" x14ac:dyDescent="0.25">
      <c r="A32" s="8" t="s">
        <v>33</v>
      </c>
      <c r="B32" s="9">
        <v>2</v>
      </c>
      <c r="C32" s="9">
        <v>438</v>
      </c>
      <c r="D32" s="9">
        <v>437</v>
      </c>
      <c r="E32" s="9">
        <v>145</v>
      </c>
      <c r="F32" s="10">
        <v>33.180778032036613</v>
      </c>
      <c r="G32" s="9">
        <v>438</v>
      </c>
      <c r="H32" s="9">
        <v>58</v>
      </c>
      <c r="I32" s="10">
        <v>13.242009132420092</v>
      </c>
      <c r="J32" s="9">
        <v>436</v>
      </c>
      <c r="K32" s="9">
        <v>2</v>
      </c>
      <c r="L32" s="10">
        <v>0.45871559633027525</v>
      </c>
      <c r="M32" s="9">
        <v>19</v>
      </c>
      <c r="N32" s="10">
        <v>4.3577981651376145</v>
      </c>
      <c r="O32" s="9">
        <v>4</v>
      </c>
      <c r="P32" s="10">
        <v>0.91743119266055051</v>
      </c>
    </row>
    <row r="33" spans="1:16" x14ac:dyDescent="0.25">
      <c r="A33" s="8" t="s">
        <v>34</v>
      </c>
      <c r="B33" s="9">
        <v>2</v>
      </c>
      <c r="C33" s="9">
        <v>160</v>
      </c>
      <c r="D33" s="9">
        <v>159</v>
      </c>
      <c r="E33" s="9">
        <v>52</v>
      </c>
      <c r="F33" s="10">
        <v>32.704402515723274</v>
      </c>
      <c r="G33" s="9">
        <v>160</v>
      </c>
      <c r="H33" s="9">
        <v>10</v>
      </c>
      <c r="I33" s="10">
        <v>6.25</v>
      </c>
      <c r="J33" s="9">
        <v>159</v>
      </c>
      <c r="K33" s="9">
        <v>1</v>
      </c>
      <c r="L33" s="10">
        <v>0.62893081761006286</v>
      </c>
      <c r="M33" s="9">
        <v>5</v>
      </c>
      <c r="N33" s="10">
        <v>3.1446540880503147</v>
      </c>
      <c r="O33" s="9">
        <v>0</v>
      </c>
      <c r="P33" s="10">
        <v>0</v>
      </c>
    </row>
    <row r="35" spans="1:16" x14ac:dyDescent="0.25">
      <c r="A35" s="7" t="s">
        <v>18</v>
      </c>
      <c r="B35" s="6" t="s">
        <v>35</v>
      </c>
    </row>
    <row r="36" spans="1:16" x14ac:dyDescent="0.25">
      <c r="A36" s="8" t="s">
        <v>35</v>
      </c>
      <c r="B36" s="9">
        <v>2</v>
      </c>
      <c r="C36" s="9">
        <v>605</v>
      </c>
      <c r="D36" s="9">
        <v>602</v>
      </c>
      <c r="E36" s="9">
        <v>99</v>
      </c>
      <c r="F36" s="10">
        <v>16.445182724252494</v>
      </c>
      <c r="G36" s="9">
        <v>594</v>
      </c>
      <c r="H36" s="9">
        <v>30</v>
      </c>
      <c r="I36" s="10">
        <v>5.0505050505050502</v>
      </c>
      <c r="J36" s="9">
        <v>604</v>
      </c>
      <c r="K36" s="9">
        <v>23</v>
      </c>
      <c r="L36" s="10">
        <v>3.8079470198675494</v>
      </c>
      <c r="M36" s="9">
        <v>24</v>
      </c>
      <c r="N36" s="10">
        <v>3.9735099337748347</v>
      </c>
      <c r="O36" s="9">
        <v>7</v>
      </c>
      <c r="P36" s="10">
        <v>1.1589403973509933</v>
      </c>
    </row>
    <row r="37" spans="1:16" x14ac:dyDescent="0.25">
      <c r="A37" s="8" t="s">
        <v>36</v>
      </c>
      <c r="B37" s="9">
        <v>2</v>
      </c>
      <c r="C37" s="9">
        <v>142</v>
      </c>
      <c r="D37" s="9">
        <v>141</v>
      </c>
      <c r="E37" s="9">
        <v>74</v>
      </c>
      <c r="F37" s="10">
        <v>52.482269503546107</v>
      </c>
      <c r="G37" s="9">
        <v>142</v>
      </c>
      <c r="H37" s="9">
        <v>8</v>
      </c>
      <c r="I37" s="10">
        <v>5.6338028169014081</v>
      </c>
      <c r="J37" s="9">
        <v>142</v>
      </c>
      <c r="K37" s="9">
        <v>2</v>
      </c>
      <c r="L37" s="10">
        <v>1.408450704225352</v>
      </c>
      <c r="M37" s="9">
        <v>9</v>
      </c>
      <c r="N37" s="10">
        <v>6.3380281690140849</v>
      </c>
      <c r="O37" s="9">
        <v>3</v>
      </c>
      <c r="P37" s="10">
        <v>2.112676056338028</v>
      </c>
    </row>
    <row r="38" spans="1:16" x14ac:dyDescent="0.25">
      <c r="A38" s="8" t="s">
        <v>37</v>
      </c>
      <c r="B38" s="9">
        <v>1</v>
      </c>
      <c r="C38" s="9">
        <v>429</v>
      </c>
      <c r="D38" s="9">
        <v>427</v>
      </c>
      <c r="E38" s="9">
        <v>182</v>
      </c>
      <c r="F38" s="10">
        <v>42.622950819672134</v>
      </c>
      <c r="G38" s="9">
        <v>424</v>
      </c>
      <c r="H38" s="9">
        <v>27</v>
      </c>
      <c r="I38" s="10">
        <v>6.367924528301887</v>
      </c>
      <c r="J38" s="9">
        <v>426</v>
      </c>
      <c r="K38" s="9">
        <v>14</v>
      </c>
      <c r="L38" s="10">
        <v>3.2863849765258215</v>
      </c>
      <c r="M38" s="9">
        <v>26</v>
      </c>
      <c r="N38" s="10">
        <v>6.103286384976526</v>
      </c>
      <c r="O38" s="9">
        <v>11</v>
      </c>
      <c r="P38" s="10">
        <v>2.5821596244131455</v>
      </c>
    </row>
    <row r="39" spans="1:16" x14ac:dyDescent="0.25">
      <c r="A39" s="8" t="s">
        <v>38</v>
      </c>
      <c r="B39" s="9">
        <v>1</v>
      </c>
      <c r="C39" s="9">
        <v>380</v>
      </c>
      <c r="D39" s="9">
        <v>376</v>
      </c>
      <c r="E39" s="9">
        <v>156</v>
      </c>
      <c r="F39" s="10">
        <v>41.48936170212766</v>
      </c>
      <c r="G39" s="9">
        <v>371</v>
      </c>
      <c r="H39" s="9">
        <v>21</v>
      </c>
      <c r="I39" s="10">
        <v>5.6603773584905666</v>
      </c>
      <c r="J39" s="9">
        <v>376</v>
      </c>
      <c r="K39" s="9">
        <v>13</v>
      </c>
      <c r="L39" s="10">
        <v>3.4574468085106385</v>
      </c>
      <c r="M39" s="9">
        <v>28</v>
      </c>
      <c r="N39" s="10">
        <v>7.4468085106382977</v>
      </c>
      <c r="O39" s="9">
        <v>9</v>
      </c>
      <c r="P39" s="10">
        <v>2.3936170212765959</v>
      </c>
    </row>
    <row r="40" spans="1:16" x14ac:dyDescent="0.25">
      <c r="A40" s="8" t="s">
        <v>39</v>
      </c>
      <c r="B40" s="9">
        <v>2</v>
      </c>
      <c r="C40" s="9">
        <v>18</v>
      </c>
      <c r="D40" s="9">
        <v>18</v>
      </c>
      <c r="E40" s="9">
        <v>4</v>
      </c>
      <c r="F40" s="10">
        <v>22.222222222222221</v>
      </c>
      <c r="G40" s="9">
        <v>18</v>
      </c>
      <c r="H40" s="9">
        <v>0</v>
      </c>
      <c r="I40" s="10">
        <v>0</v>
      </c>
      <c r="J40" s="9">
        <v>18</v>
      </c>
      <c r="K40" s="9">
        <v>0</v>
      </c>
      <c r="L40" s="10">
        <v>0</v>
      </c>
      <c r="M40" s="9">
        <v>0</v>
      </c>
      <c r="N40" s="10">
        <v>0</v>
      </c>
      <c r="O40" s="9">
        <v>0</v>
      </c>
      <c r="P40" s="10">
        <v>0</v>
      </c>
    </row>
    <row r="41" spans="1:16" x14ac:dyDescent="0.25">
      <c r="A41" s="8" t="s">
        <v>40</v>
      </c>
      <c r="B41" s="9">
        <v>2</v>
      </c>
      <c r="C41" s="9">
        <v>170</v>
      </c>
      <c r="D41" s="9">
        <v>170</v>
      </c>
      <c r="E41" s="9">
        <v>42</v>
      </c>
      <c r="F41" s="10">
        <v>24.705882352941174</v>
      </c>
      <c r="G41" s="9">
        <v>169</v>
      </c>
      <c r="H41" s="9">
        <v>8</v>
      </c>
      <c r="I41" s="10">
        <v>4.7337278106508878</v>
      </c>
      <c r="J41" s="9">
        <v>170</v>
      </c>
      <c r="K41" s="9">
        <v>2</v>
      </c>
      <c r="L41" s="10">
        <v>1.1764705882352942</v>
      </c>
      <c r="M41" s="9">
        <v>2</v>
      </c>
      <c r="N41" s="10">
        <v>1.1764705882352942</v>
      </c>
      <c r="O41" s="9">
        <v>1</v>
      </c>
      <c r="P41" s="10">
        <v>0.58823529411764708</v>
      </c>
    </row>
    <row r="42" spans="1:16" x14ac:dyDescent="0.25">
      <c r="A42" s="8" t="s">
        <v>41</v>
      </c>
      <c r="B42" s="9">
        <v>1</v>
      </c>
      <c r="C42" s="9">
        <v>169</v>
      </c>
      <c r="D42" s="9">
        <v>168</v>
      </c>
      <c r="E42" s="9">
        <v>64</v>
      </c>
      <c r="F42" s="10">
        <v>38.095238095238095</v>
      </c>
      <c r="G42" s="9">
        <v>167</v>
      </c>
      <c r="H42" s="9">
        <v>4</v>
      </c>
      <c r="I42" s="10">
        <v>2.3952095808383236</v>
      </c>
      <c r="J42" s="9">
        <v>167</v>
      </c>
      <c r="K42" s="9">
        <v>2</v>
      </c>
      <c r="L42" s="10">
        <v>1.1976047904191618</v>
      </c>
      <c r="M42" s="9">
        <v>9</v>
      </c>
      <c r="N42" s="10">
        <v>5.3892215568862278</v>
      </c>
      <c r="O42" s="9">
        <v>1</v>
      </c>
      <c r="P42" s="10">
        <v>0.5988023952095809</v>
      </c>
    </row>
    <row r="43" spans="1:16" x14ac:dyDescent="0.25">
      <c r="A43" s="8" t="s">
        <v>42</v>
      </c>
      <c r="B43" s="9">
        <v>1</v>
      </c>
      <c r="C43" s="9">
        <v>271</v>
      </c>
      <c r="D43" s="9">
        <v>271</v>
      </c>
      <c r="E43" s="9">
        <v>125</v>
      </c>
      <c r="F43" s="10">
        <v>46.125461254612546</v>
      </c>
      <c r="G43" s="9">
        <v>269</v>
      </c>
      <c r="H43" s="9">
        <v>29</v>
      </c>
      <c r="I43" s="10">
        <v>10.780669144981411</v>
      </c>
      <c r="J43" s="9">
        <v>269</v>
      </c>
      <c r="K43" s="9">
        <v>9</v>
      </c>
      <c r="L43" s="10">
        <v>3.3457249070631967</v>
      </c>
      <c r="M43" s="9">
        <v>7</v>
      </c>
      <c r="N43" s="10">
        <v>2.6022304832713754</v>
      </c>
      <c r="O43" s="9">
        <v>1</v>
      </c>
      <c r="P43" s="10">
        <v>0.37174721189591076</v>
      </c>
    </row>
    <row r="44" spans="1:16" x14ac:dyDescent="0.25">
      <c r="A44" s="8" t="s">
        <v>43</v>
      </c>
      <c r="B44" s="9">
        <v>2</v>
      </c>
      <c r="C44" s="9">
        <v>324</v>
      </c>
      <c r="D44" s="9">
        <v>324</v>
      </c>
      <c r="E44" s="9">
        <v>148</v>
      </c>
      <c r="F44" s="10">
        <v>45.679012345679013</v>
      </c>
      <c r="G44" s="9">
        <v>324</v>
      </c>
      <c r="H44" s="9">
        <v>15</v>
      </c>
      <c r="I44" s="10">
        <v>4.6296296296296298</v>
      </c>
      <c r="J44" s="9">
        <v>323</v>
      </c>
      <c r="K44" s="9">
        <v>2</v>
      </c>
      <c r="L44" s="10">
        <v>0.61919504643962842</v>
      </c>
      <c r="M44" s="9">
        <v>26</v>
      </c>
      <c r="N44" s="10">
        <v>8.0495356037151709</v>
      </c>
      <c r="O44" s="9">
        <v>7</v>
      </c>
      <c r="P44" s="10">
        <v>2.1671826625386994</v>
      </c>
    </row>
    <row r="45" spans="1:16" x14ac:dyDescent="0.25">
      <c r="A45" s="8" t="s">
        <v>44</v>
      </c>
      <c r="B45" s="9">
        <v>2</v>
      </c>
      <c r="C45" s="9">
        <v>223</v>
      </c>
      <c r="D45" s="9">
        <v>223</v>
      </c>
      <c r="E45" s="9">
        <v>74</v>
      </c>
      <c r="F45" s="10">
        <v>33.183856502242151</v>
      </c>
      <c r="G45" s="9">
        <v>221</v>
      </c>
      <c r="H45" s="9">
        <v>8</v>
      </c>
      <c r="I45" s="10">
        <v>3.6199095022624435</v>
      </c>
      <c r="J45" s="9">
        <v>221</v>
      </c>
      <c r="K45" s="9">
        <v>2</v>
      </c>
      <c r="L45" s="10">
        <v>0.90497737556561086</v>
      </c>
      <c r="M45" s="9">
        <v>8</v>
      </c>
      <c r="N45" s="10">
        <v>3.6199095022624435</v>
      </c>
      <c r="O45" s="9">
        <v>5</v>
      </c>
      <c r="P45" s="10">
        <v>2.2624434389140271</v>
      </c>
    </row>
    <row r="46" spans="1:16" x14ac:dyDescent="0.25">
      <c r="A46" s="8" t="s">
        <v>45</v>
      </c>
      <c r="B46" s="9">
        <v>2</v>
      </c>
      <c r="C46" s="9">
        <v>200</v>
      </c>
      <c r="D46" s="9">
        <v>197</v>
      </c>
      <c r="E46" s="9">
        <v>61</v>
      </c>
      <c r="F46" s="10">
        <v>30.964467005076145</v>
      </c>
      <c r="G46" s="9">
        <v>199</v>
      </c>
      <c r="H46" s="9">
        <v>19</v>
      </c>
      <c r="I46" s="10">
        <v>9.5477386934673376</v>
      </c>
      <c r="J46" s="9">
        <v>199</v>
      </c>
      <c r="K46" s="9">
        <v>4</v>
      </c>
      <c r="L46" s="10">
        <v>2.0100502512562817</v>
      </c>
      <c r="M46" s="9">
        <v>11</v>
      </c>
      <c r="N46" s="10">
        <v>5.5276381909547743</v>
      </c>
      <c r="O46" s="9">
        <v>5</v>
      </c>
      <c r="P46" s="10">
        <v>2.5125628140703515</v>
      </c>
    </row>
    <row r="47" spans="1:16" x14ac:dyDescent="0.25">
      <c r="A47" s="8" t="s">
        <v>46</v>
      </c>
      <c r="B47" s="9">
        <v>2</v>
      </c>
      <c r="C47" s="9">
        <v>62</v>
      </c>
      <c r="D47" s="9">
        <v>62</v>
      </c>
      <c r="E47" s="9">
        <v>15</v>
      </c>
      <c r="F47" s="10">
        <v>24.193548387096776</v>
      </c>
      <c r="G47" s="9">
        <v>61</v>
      </c>
      <c r="H47" s="9">
        <v>7</v>
      </c>
      <c r="I47" s="10">
        <v>11.475409836065573</v>
      </c>
      <c r="J47" s="9">
        <v>61</v>
      </c>
      <c r="K47" s="9">
        <v>1</v>
      </c>
      <c r="L47" s="10">
        <v>1.639344262295082</v>
      </c>
      <c r="M47" s="9">
        <v>2</v>
      </c>
      <c r="N47" s="10">
        <v>3.278688524590164</v>
      </c>
      <c r="O47" s="9">
        <v>0</v>
      </c>
      <c r="P47" s="10">
        <v>0</v>
      </c>
    </row>
    <row r="49" spans="1:16" x14ac:dyDescent="0.25">
      <c r="A49" s="7" t="s">
        <v>18</v>
      </c>
      <c r="B49" s="6" t="s">
        <v>47</v>
      </c>
    </row>
    <row r="50" spans="1:16" x14ac:dyDescent="0.25">
      <c r="A50" s="8" t="s">
        <v>48</v>
      </c>
      <c r="B50" s="9">
        <v>2</v>
      </c>
      <c r="C50" s="9">
        <v>13</v>
      </c>
      <c r="D50" s="9">
        <v>13</v>
      </c>
      <c r="E50" s="9">
        <v>3</v>
      </c>
      <c r="F50" s="10">
        <v>23.076923076923077</v>
      </c>
      <c r="G50" s="9">
        <v>13</v>
      </c>
      <c r="H50" s="9">
        <v>2</v>
      </c>
      <c r="I50" s="10">
        <v>15.384615384615385</v>
      </c>
      <c r="J50" s="9">
        <v>13</v>
      </c>
      <c r="K50" s="9">
        <v>2</v>
      </c>
      <c r="L50" s="10">
        <v>15.384615384615385</v>
      </c>
      <c r="M50" s="9">
        <v>2</v>
      </c>
      <c r="N50" s="10">
        <v>15.384615384615385</v>
      </c>
      <c r="O50" s="9">
        <v>1</v>
      </c>
      <c r="P50" s="10">
        <v>7.6923076923076925</v>
      </c>
    </row>
    <row r="51" spans="1:16" x14ac:dyDescent="0.25">
      <c r="A51" s="8" t="s">
        <v>47</v>
      </c>
      <c r="B51" s="9">
        <v>2</v>
      </c>
      <c r="C51" s="9">
        <v>330</v>
      </c>
      <c r="D51" s="9">
        <v>326</v>
      </c>
      <c r="E51" s="9">
        <v>100</v>
      </c>
      <c r="F51" s="10">
        <v>30.674846625766872</v>
      </c>
      <c r="G51" s="9">
        <v>329</v>
      </c>
      <c r="H51" s="9">
        <v>27</v>
      </c>
      <c r="I51" s="10">
        <v>8.2066869300911858</v>
      </c>
      <c r="J51" s="9">
        <v>327</v>
      </c>
      <c r="K51" s="9">
        <v>7</v>
      </c>
      <c r="L51" s="10">
        <v>2.1406727828746175</v>
      </c>
      <c r="M51" s="9">
        <v>10</v>
      </c>
      <c r="N51" s="10">
        <v>3.0581039755351678</v>
      </c>
      <c r="O51" s="9">
        <v>12</v>
      </c>
      <c r="P51" s="10">
        <v>3.669724770642202</v>
      </c>
    </row>
    <row r="52" spans="1:16" x14ac:dyDescent="0.25">
      <c r="A52" s="8" t="s">
        <v>49</v>
      </c>
      <c r="B52" s="9">
        <v>2</v>
      </c>
      <c r="C52" s="9">
        <v>42</v>
      </c>
      <c r="D52" s="9">
        <v>42</v>
      </c>
      <c r="E52" s="9">
        <v>18</v>
      </c>
      <c r="F52" s="10">
        <v>42.857142857142854</v>
      </c>
      <c r="G52" s="9">
        <v>42</v>
      </c>
      <c r="H52" s="9">
        <v>3</v>
      </c>
      <c r="I52" s="10">
        <v>7.1428571428571432</v>
      </c>
      <c r="J52" s="9">
        <v>42</v>
      </c>
      <c r="K52" s="9">
        <v>1</v>
      </c>
      <c r="L52" s="10">
        <v>2.3809523809523809</v>
      </c>
      <c r="M52" s="9">
        <v>3</v>
      </c>
      <c r="N52" s="10">
        <v>7.1428571428571432</v>
      </c>
      <c r="O52" s="9">
        <v>0</v>
      </c>
      <c r="P52" s="10">
        <v>0</v>
      </c>
    </row>
    <row r="53" spans="1:16" x14ac:dyDescent="0.25">
      <c r="A53" s="8" t="s">
        <v>50</v>
      </c>
      <c r="B53" s="9">
        <v>2</v>
      </c>
      <c r="C53" s="9">
        <v>132</v>
      </c>
      <c r="D53" s="9">
        <v>132</v>
      </c>
      <c r="E53" s="9">
        <v>47</v>
      </c>
      <c r="F53" s="10">
        <v>35.606060606060602</v>
      </c>
      <c r="G53" s="9">
        <v>132</v>
      </c>
      <c r="H53" s="9">
        <v>8</v>
      </c>
      <c r="I53" s="10">
        <v>6.0606060606060597</v>
      </c>
      <c r="J53" s="9">
        <v>132</v>
      </c>
      <c r="K53" s="9">
        <v>1</v>
      </c>
      <c r="L53" s="10">
        <v>0.75757575757575746</v>
      </c>
      <c r="M53" s="9">
        <v>9</v>
      </c>
      <c r="N53" s="10">
        <v>6.8181818181818183</v>
      </c>
      <c r="O53" s="9">
        <v>1</v>
      </c>
      <c r="P53" s="10">
        <v>0.75757575757575746</v>
      </c>
    </row>
    <row r="54" spans="1:16" x14ac:dyDescent="0.25">
      <c r="A54" s="8" t="s">
        <v>51</v>
      </c>
      <c r="B54" s="9">
        <v>2</v>
      </c>
      <c r="C54" s="9">
        <v>116</v>
      </c>
      <c r="D54" s="9">
        <v>116</v>
      </c>
      <c r="E54" s="9">
        <v>15</v>
      </c>
      <c r="F54" s="10">
        <v>12.931034482758621</v>
      </c>
      <c r="G54" s="9">
        <v>116</v>
      </c>
      <c r="H54" s="9">
        <v>1</v>
      </c>
      <c r="I54" s="10">
        <v>0.86206896551724144</v>
      </c>
      <c r="J54" s="9">
        <v>115</v>
      </c>
      <c r="K54" s="9">
        <v>1</v>
      </c>
      <c r="L54" s="10">
        <v>0.86956521739130432</v>
      </c>
      <c r="M54" s="9">
        <v>9</v>
      </c>
      <c r="N54" s="10">
        <v>7.8260869565217384</v>
      </c>
      <c r="O54" s="9">
        <v>3</v>
      </c>
      <c r="P54" s="10">
        <v>2.6086956521739131</v>
      </c>
    </row>
    <row r="55" spans="1:16" x14ac:dyDescent="0.25">
      <c r="A55" s="8" t="s">
        <v>52</v>
      </c>
      <c r="B55" s="9">
        <v>2</v>
      </c>
      <c r="C55" s="9">
        <v>42</v>
      </c>
      <c r="D55" s="9">
        <v>42</v>
      </c>
      <c r="E55" s="9">
        <v>14</v>
      </c>
      <c r="F55" s="10">
        <v>33.333333333333336</v>
      </c>
      <c r="G55" s="9">
        <v>41</v>
      </c>
      <c r="H55" s="9">
        <v>3</v>
      </c>
      <c r="I55" s="10">
        <v>7.3170731707317076</v>
      </c>
      <c r="J55" s="9">
        <v>42</v>
      </c>
      <c r="K55" s="9">
        <v>0</v>
      </c>
      <c r="L55" s="10">
        <v>0</v>
      </c>
      <c r="M55" s="9">
        <v>4</v>
      </c>
      <c r="N55" s="10">
        <v>9.5238095238095237</v>
      </c>
      <c r="O55" s="9">
        <v>1</v>
      </c>
      <c r="P55" s="10">
        <v>2.3809523809523809</v>
      </c>
    </row>
    <row r="56" spans="1:16" x14ac:dyDescent="0.25">
      <c r="A56" s="8" t="s">
        <v>53</v>
      </c>
      <c r="B56" s="9">
        <v>2</v>
      </c>
      <c r="C56" s="9">
        <v>71</v>
      </c>
      <c r="D56" s="9">
        <v>71</v>
      </c>
      <c r="E56" s="9">
        <v>30</v>
      </c>
      <c r="F56" s="10">
        <v>42.25352112676056</v>
      </c>
      <c r="G56" s="9">
        <v>69</v>
      </c>
      <c r="H56" s="9">
        <v>6</v>
      </c>
      <c r="I56" s="10">
        <v>8.695652173913043</v>
      </c>
      <c r="J56" s="9">
        <v>67</v>
      </c>
      <c r="K56" s="9">
        <v>1</v>
      </c>
      <c r="L56" s="10">
        <v>1.4925373134328359</v>
      </c>
      <c r="M56" s="9">
        <v>3</v>
      </c>
      <c r="N56" s="10">
        <v>4.4776119402985071</v>
      </c>
      <c r="O56" s="9">
        <v>0</v>
      </c>
      <c r="P56" s="10">
        <v>0</v>
      </c>
    </row>
    <row r="57" spans="1:16" x14ac:dyDescent="0.25">
      <c r="A57" s="8" t="s">
        <v>54</v>
      </c>
      <c r="B57" s="9">
        <v>2</v>
      </c>
      <c r="C57" s="9">
        <v>217</v>
      </c>
      <c r="D57" s="9">
        <v>217</v>
      </c>
      <c r="E57" s="9">
        <v>29</v>
      </c>
      <c r="F57" s="10">
        <v>13.364055299539171</v>
      </c>
      <c r="G57" s="9">
        <v>216</v>
      </c>
      <c r="H57" s="9">
        <v>3</v>
      </c>
      <c r="I57" s="10">
        <v>1.3888888888888888</v>
      </c>
      <c r="J57" s="9">
        <v>215</v>
      </c>
      <c r="K57" s="9">
        <v>3</v>
      </c>
      <c r="L57" s="10">
        <v>1.3953488372093021</v>
      </c>
      <c r="M57" s="9">
        <v>23</v>
      </c>
      <c r="N57" s="10">
        <v>10.697674418604652</v>
      </c>
      <c r="O57" s="9">
        <v>13</v>
      </c>
      <c r="P57" s="10">
        <v>6.0465116279069768</v>
      </c>
    </row>
    <row r="59" spans="1:16" x14ac:dyDescent="0.25">
      <c r="A59" s="7" t="s">
        <v>18</v>
      </c>
      <c r="B59" s="6" t="s">
        <v>55</v>
      </c>
    </row>
    <row r="60" spans="1:16" x14ac:dyDescent="0.25">
      <c r="A60" s="8" t="s">
        <v>56</v>
      </c>
      <c r="B60" s="9">
        <v>2</v>
      </c>
      <c r="C60" s="9">
        <v>185</v>
      </c>
      <c r="D60" s="9">
        <v>185</v>
      </c>
      <c r="E60" s="9">
        <v>73</v>
      </c>
      <c r="F60" s="10">
        <v>39.45945945945946</v>
      </c>
      <c r="G60" s="9">
        <v>185</v>
      </c>
      <c r="H60" s="9">
        <v>13</v>
      </c>
      <c r="I60" s="10">
        <v>7.0270270270270272</v>
      </c>
      <c r="J60" s="9">
        <v>185</v>
      </c>
      <c r="K60" s="9">
        <v>3</v>
      </c>
      <c r="L60" s="10">
        <v>1.6216216216216217</v>
      </c>
      <c r="M60" s="9">
        <v>6</v>
      </c>
      <c r="N60" s="10">
        <v>3.2432432432432434</v>
      </c>
      <c r="O60" s="9">
        <v>7</v>
      </c>
      <c r="P60" s="10">
        <v>3.7837837837837838</v>
      </c>
    </row>
    <row r="61" spans="1:16" x14ac:dyDescent="0.25">
      <c r="A61" s="8" t="s">
        <v>57</v>
      </c>
      <c r="B61" s="9">
        <v>3</v>
      </c>
      <c r="C61" s="9">
        <v>55</v>
      </c>
      <c r="D61" s="9">
        <v>55</v>
      </c>
      <c r="E61" s="9">
        <v>6</v>
      </c>
      <c r="F61" s="10">
        <v>10.90909090909091</v>
      </c>
      <c r="G61" s="9">
        <v>55</v>
      </c>
      <c r="H61" s="9">
        <v>1</v>
      </c>
      <c r="I61" s="10">
        <v>1.8181818181818181</v>
      </c>
      <c r="J61" s="9">
        <v>55</v>
      </c>
      <c r="K61" s="9">
        <v>1</v>
      </c>
      <c r="L61" s="10">
        <v>1.8181818181818181</v>
      </c>
      <c r="M61" s="9">
        <v>2</v>
      </c>
      <c r="N61" s="10">
        <v>3.6363636363636362</v>
      </c>
      <c r="O61" s="9">
        <v>0</v>
      </c>
      <c r="P61" s="10">
        <v>0</v>
      </c>
    </row>
    <row r="62" spans="1:16" x14ac:dyDescent="0.25">
      <c r="A62" s="8" t="s">
        <v>58</v>
      </c>
      <c r="B62" s="9">
        <v>2</v>
      </c>
      <c r="C62" s="9">
        <v>232</v>
      </c>
      <c r="D62" s="9">
        <v>232</v>
      </c>
      <c r="E62" s="9">
        <v>96</v>
      </c>
      <c r="F62" s="10">
        <v>41.379310344827587</v>
      </c>
      <c r="G62" s="9">
        <v>232</v>
      </c>
      <c r="H62" s="9">
        <v>21</v>
      </c>
      <c r="I62" s="10">
        <v>9.0517241379310356</v>
      </c>
      <c r="J62" s="9">
        <v>232</v>
      </c>
      <c r="K62" s="9">
        <v>3</v>
      </c>
      <c r="L62" s="10">
        <v>1.2931034482758621</v>
      </c>
      <c r="M62" s="9">
        <v>15</v>
      </c>
      <c r="N62" s="10">
        <v>6.4655172413793105</v>
      </c>
      <c r="O62" s="9">
        <v>3</v>
      </c>
      <c r="P62" s="10">
        <v>1.2931034482758621</v>
      </c>
    </row>
    <row r="63" spans="1:16" x14ac:dyDescent="0.25">
      <c r="A63" s="8" t="s">
        <v>59</v>
      </c>
      <c r="B63" s="9">
        <v>2</v>
      </c>
      <c r="C63" s="9">
        <v>80</v>
      </c>
      <c r="D63" s="9">
        <v>80</v>
      </c>
      <c r="E63" s="9">
        <v>23</v>
      </c>
      <c r="F63" s="10">
        <v>28.75</v>
      </c>
      <c r="G63" s="9">
        <v>80</v>
      </c>
      <c r="H63" s="9">
        <v>3</v>
      </c>
      <c r="I63" s="10">
        <v>3.75</v>
      </c>
      <c r="J63" s="9">
        <v>80</v>
      </c>
      <c r="K63" s="9">
        <v>0</v>
      </c>
      <c r="L63" s="10">
        <v>0</v>
      </c>
      <c r="M63" s="9">
        <v>5</v>
      </c>
      <c r="N63" s="10">
        <v>6.25</v>
      </c>
      <c r="O63" s="9">
        <v>1</v>
      </c>
      <c r="P63" s="10">
        <v>1.25</v>
      </c>
    </row>
    <row r="64" spans="1:16" x14ac:dyDescent="0.25">
      <c r="A64" s="8" t="s">
        <v>60</v>
      </c>
      <c r="B64" s="9">
        <v>2</v>
      </c>
      <c r="C64" s="9">
        <v>148</v>
      </c>
      <c r="D64" s="9">
        <v>148</v>
      </c>
      <c r="E64" s="9">
        <v>39</v>
      </c>
      <c r="F64" s="10">
        <v>26.351351351351351</v>
      </c>
      <c r="G64" s="9">
        <v>148</v>
      </c>
      <c r="H64" s="9">
        <v>9</v>
      </c>
      <c r="I64" s="10">
        <v>6.0810810810810816</v>
      </c>
      <c r="J64" s="9">
        <v>148</v>
      </c>
      <c r="K64" s="9">
        <v>0</v>
      </c>
      <c r="L64" s="10">
        <v>0</v>
      </c>
      <c r="M64" s="9">
        <v>12</v>
      </c>
      <c r="N64" s="10">
        <v>8.1081081081081088</v>
      </c>
      <c r="O64" s="9">
        <v>4</v>
      </c>
      <c r="P64" s="10">
        <v>2.7027027027027026</v>
      </c>
    </row>
    <row r="65" spans="1:16" x14ac:dyDescent="0.25">
      <c r="A65" s="8" t="s">
        <v>61</v>
      </c>
      <c r="B65" s="9">
        <v>1</v>
      </c>
      <c r="C65" s="9">
        <v>239</v>
      </c>
      <c r="D65" s="9">
        <v>237</v>
      </c>
      <c r="E65" s="9">
        <v>103</v>
      </c>
      <c r="F65" s="10">
        <v>43.459915611814353</v>
      </c>
      <c r="G65" s="9">
        <v>235</v>
      </c>
      <c r="H65" s="9">
        <v>16</v>
      </c>
      <c r="I65" s="10">
        <v>6.8085106382978724</v>
      </c>
      <c r="J65" s="9">
        <v>237</v>
      </c>
      <c r="K65" s="9">
        <v>6</v>
      </c>
      <c r="L65" s="10">
        <v>2.5316455696202533</v>
      </c>
      <c r="M65" s="9">
        <v>13</v>
      </c>
      <c r="N65" s="10">
        <v>5.485232067510549</v>
      </c>
      <c r="O65" s="9">
        <v>7</v>
      </c>
      <c r="P65" s="10">
        <v>2.9535864978902953</v>
      </c>
    </row>
    <row r="66" spans="1:16" x14ac:dyDescent="0.25">
      <c r="A66" s="8" t="s">
        <v>62</v>
      </c>
      <c r="B66" s="9">
        <v>2</v>
      </c>
      <c r="C66" s="9">
        <v>574</v>
      </c>
      <c r="D66" s="9">
        <v>574</v>
      </c>
      <c r="E66" s="9">
        <v>173</v>
      </c>
      <c r="F66" s="10">
        <v>30.139372822299652</v>
      </c>
      <c r="G66" s="9">
        <v>574</v>
      </c>
      <c r="H66" s="9">
        <v>37</v>
      </c>
      <c r="I66" s="10">
        <v>6.4459930313588849</v>
      </c>
      <c r="J66" s="9">
        <v>574</v>
      </c>
      <c r="K66" s="9">
        <v>8</v>
      </c>
      <c r="L66" s="10">
        <v>1.3937282229965158</v>
      </c>
      <c r="M66" s="9">
        <v>19</v>
      </c>
      <c r="N66" s="10">
        <v>3.3101045296167246</v>
      </c>
      <c r="O66" s="9">
        <v>5</v>
      </c>
      <c r="P66" s="10">
        <v>0.87108013937282225</v>
      </c>
    </row>
    <row r="68" spans="1:16" x14ac:dyDescent="0.25">
      <c r="A68" s="7" t="s">
        <v>18</v>
      </c>
      <c r="B68" s="6" t="s">
        <v>63</v>
      </c>
    </row>
    <row r="69" spans="1:16" x14ac:dyDescent="0.25">
      <c r="A69" s="8" t="s">
        <v>64</v>
      </c>
      <c r="B69" s="9">
        <v>2</v>
      </c>
      <c r="C69" s="9">
        <v>48</v>
      </c>
      <c r="D69" s="9">
        <v>48</v>
      </c>
      <c r="E69" s="9">
        <v>5</v>
      </c>
      <c r="F69" s="10">
        <v>10.416666666666668</v>
      </c>
      <c r="G69" s="9">
        <v>48</v>
      </c>
      <c r="H69" s="9">
        <v>3</v>
      </c>
      <c r="I69" s="10">
        <v>6.25</v>
      </c>
      <c r="J69" s="9">
        <v>48</v>
      </c>
      <c r="K69" s="9">
        <v>0</v>
      </c>
      <c r="L69" s="10">
        <v>0</v>
      </c>
      <c r="M69" s="9">
        <v>1</v>
      </c>
      <c r="N69" s="10">
        <v>2.0833333333333335</v>
      </c>
      <c r="O69" s="9">
        <v>0</v>
      </c>
      <c r="P69" s="10">
        <v>0</v>
      </c>
    </row>
    <row r="70" spans="1:16" x14ac:dyDescent="0.25">
      <c r="A70" s="8" t="s">
        <v>65</v>
      </c>
      <c r="B70" s="9">
        <v>2</v>
      </c>
      <c r="C70" s="9">
        <v>111</v>
      </c>
      <c r="D70" s="9">
        <v>111</v>
      </c>
      <c r="E70" s="9">
        <v>42</v>
      </c>
      <c r="F70" s="10">
        <v>37.837837837837839</v>
      </c>
      <c r="G70" s="9">
        <v>111</v>
      </c>
      <c r="H70" s="9">
        <v>24</v>
      </c>
      <c r="I70" s="10">
        <v>21.621621621621621</v>
      </c>
      <c r="J70" s="9">
        <v>109</v>
      </c>
      <c r="K70" s="9">
        <v>1</v>
      </c>
      <c r="L70" s="10">
        <v>0.91743119266055051</v>
      </c>
      <c r="M70" s="9">
        <v>0</v>
      </c>
      <c r="N70" s="10">
        <v>0</v>
      </c>
      <c r="O70" s="9">
        <v>1</v>
      </c>
      <c r="P70" s="10">
        <v>0.91743119266055051</v>
      </c>
    </row>
    <row r="71" spans="1:16" x14ac:dyDescent="0.25">
      <c r="A71" s="8" t="s">
        <v>66</v>
      </c>
      <c r="B71" s="9">
        <v>2</v>
      </c>
      <c r="C71" s="9">
        <v>120</v>
      </c>
      <c r="D71" s="9">
        <v>120</v>
      </c>
      <c r="E71" s="9">
        <v>46</v>
      </c>
      <c r="F71" s="10">
        <v>38.333333333333336</v>
      </c>
      <c r="G71" s="9">
        <v>120</v>
      </c>
      <c r="H71" s="9">
        <v>15</v>
      </c>
      <c r="I71" s="10">
        <v>12.5</v>
      </c>
      <c r="J71" s="9">
        <v>120</v>
      </c>
      <c r="K71" s="9">
        <v>0</v>
      </c>
      <c r="L71" s="10">
        <v>0</v>
      </c>
      <c r="M71" s="9">
        <v>4</v>
      </c>
      <c r="N71" s="10">
        <v>3.333333333333333</v>
      </c>
      <c r="O71" s="9">
        <v>0</v>
      </c>
      <c r="P71" s="10">
        <v>0</v>
      </c>
    </row>
    <row r="72" spans="1:16" x14ac:dyDescent="0.25">
      <c r="A72" s="8" t="s">
        <v>67</v>
      </c>
      <c r="B72" s="9">
        <v>2</v>
      </c>
      <c r="C72" s="9">
        <v>119</v>
      </c>
      <c r="D72" s="9">
        <v>115</v>
      </c>
      <c r="E72" s="9">
        <v>20</v>
      </c>
      <c r="F72" s="10">
        <v>17.391304347826086</v>
      </c>
      <c r="G72" s="9">
        <v>118</v>
      </c>
      <c r="H72" s="9">
        <v>2</v>
      </c>
      <c r="I72" s="10">
        <v>1.6949152542372881</v>
      </c>
      <c r="J72" s="9">
        <v>114</v>
      </c>
      <c r="K72" s="9">
        <v>2</v>
      </c>
      <c r="L72" s="10">
        <v>1.7543859649122808</v>
      </c>
      <c r="M72" s="9">
        <v>5</v>
      </c>
      <c r="N72" s="10">
        <v>4.3859649122807021</v>
      </c>
      <c r="O72" s="9">
        <v>3</v>
      </c>
      <c r="P72" s="10">
        <v>2.6315789473684208</v>
      </c>
    </row>
    <row r="73" spans="1:16" x14ac:dyDescent="0.25">
      <c r="A73" s="8" t="s">
        <v>68</v>
      </c>
      <c r="B73" s="9">
        <v>2</v>
      </c>
      <c r="C73" s="9">
        <v>62</v>
      </c>
      <c r="D73" s="9">
        <v>59</v>
      </c>
      <c r="E73" s="9">
        <v>16</v>
      </c>
      <c r="F73" s="10">
        <v>27.118644067796609</v>
      </c>
      <c r="G73" s="9">
        <v>62</v>
      </c>
      <c r="H73" s="9">
        <v>8</v>
      </c>
      <c r="I73" s="10">
        <v>12.903225806451612</v>
      </c>
      <c r="J73" s="9">
        <v>60</v>
      </c>
      <c r="K73" s="9">
        <v>0</v>
      </c>
      <c r="L73" s="10">
        <v>0</v>
      </c>
      <c r="M73" s="9">
        <v>1</v>
      </c>
      <c r="N73" s="10">
        <v>1.6666666666666665</v>
      </c>
      <c r="O73" s="9">
        <v>0</v>
      </c>
      <c r="P73" s="10">
        <v>0</v>
      </c>
    </row>
    <row r="74" spans="1:16" x14ac:dyDescent="0.25">
      <c r="A74" s="8" t="s">
        <v>69</v>
      </c>
      <c r="B74" s="9">
        <v>2</v>
      </c>
      <c r="C74" s="9">
        <v>144</v>
      </c>
      <c r="D74" s="9">
        <v>142</v>
      </c>
      <c r="E74" s="9">
        <v>45</v>
      </c>
      <c r="F74" s="10">
        <v>31.690140845070424</v>
      </c>
      <c r="G74" s="9">
        <v>143</v>
      </c>
      <c r="H74" s="9">
        <v>13</v>
      </c>
      <c r="I74" s="10">
        <v>9.0909090909090917</v>
      </c>
      <c r="J74" s="9">
        <v>138</v>
      </c>
      <c r="K74" s="9">
        <v>0</v>
      </c>
      <c r="L74" s="10">
        <v>0</v>
      </c>
      <c r="M74" s="9">
        <v>6</v>
      </c>
      <c r="N74" s="10">
        <v>4.3478260869565215</v>
      </c>
      <c r="O74" s="9">
        <v>3</v>
      </c>
      <c r="P74" s="10">
        <v>2.1739130434782608</v>
      </c>
    </row>
    <row r="75" spans="1:16" x14ac:dyDescent="0.25">
      <c r="A75" s="8" t="s">
        <v>70</v>
      </c>
      <c r="B75" s="9">
        <v>2</v>
      </c>
      <c r="C75" s="9">
        <v>46</v>
      </c>
      <c r="D75" s="9">
        <v>46</v>
      </c>
      <c r="E75" s="9">
        <v>9</v>
      </c>
      <c r="F75" s="10">
        <v>19.565217391304348</v>
      </c>
      <c r="G75" s="9">
        <v>46</v>
      </c>
      <c r="H75" s="9">
        <v>4</v>
      </c>
      <c r="I75" s="10">
        <v>8.695652173913043</v>
      </c>
      <c r="J75" s="9">
        <v>45</v>
      </c>
      <c r="K75" s="9">
        <v>1</v>
      </c>
      <c r="L75" s="10">
        <v>2.2222222222222223</v>
      </c>
      <c r="M75" s="9">
        <v>2</v>
      </c>
      <c r="N75" s="10">
        <v>4.4444444444444446</v>
      </c>
      <c r="O75" s="9">
        <v>4</v>
      </c>
      <c r="P75" s="10">
        <v>8.8888888888888893</v>
      </c>
    </row>
    <row r="76" spans="1:16" x14ac:dyDescent="0.25">
      <c r="A76" s="8" t="s">
        <v>71</v>
      </c>
      <c r="B76" s="9">
        <v>2</v>
      </c>
      <c r="C76" s="9">
        <v>188</v>
      </c>
      <c r="D76" s="9">
        <v>184</v>
      </c>
      <c r="E76" s="9">
        <v>49</v>
      </c>
      <c r="F76" s="10">
        <v>26.630434782608695</v>
      </c>
      <c r="G76" s="9">
        <v>186</v>
      </c>
      <c r="H76" s="9">
        <v>15</v>
      </c>
      <c r="I76" s="10">
        <v>8.064516129032258</v>
      </c>
      <c r="J76" s="9">
        <v>185</v>
      </c>
      <c r="K76" s="9">
        <v>1</v>
      </c>
      <c r="L76" s="10">
        <v>0.54054054054054057</v>
      </c>
      <c r="M76" s="9">
        <v>9</v>
      </c>
      <c r="N76" s="10">
        <v>4.8648648648648649</v>
      </c>
      <c r="O76" s="9">
        <v>2</v>
      </c>
      <c r="P76" s="10">
        <v>1.0810810810810811</v>
      </c>
    </row>
    <row r="77" spans="1:16" x14ac:dyDescent="0.25">
      <c r="A77" s="8" t="s">
        <v>72</v>
      </c>
      <c r="B77" s="9">
        <v>2</v>
      </c>
      <c r="C77" s="9">
        <v>80</v>
      </c>
      <c r="D77" s="9">
        <v>79</v>
      </c>
      <c r="E77" s="9">
        <v>16</v>
      </c>
      <c r="F77" s="10">
        <v>20.253164556962027</v>
      </c>
      <c r="G77" s="9">
        <v>80</v>
      </c>
      <c r="H77" s="9">
        <v>3</v>
      </c>
      <c r="I77" s="10">
        <v>3.75</v>
      </c>
      <c r="J77" s="9">
        <v>79</v>
      </c>
      <c r="K77" s="9">
        <v>2</v>
      </c>
      <c r="L77" s="10">
        <v>2.5316455696202533</v>
      </c>
      <c r="M77" s="9">
        <v>10</v>
      </c>
      <c r="N77" s="10">
        <v>12.658227848101268</v>
      </c>
      <c r="O77" s="9">
        <v>0</v>
      </c>
      <c r="P77" s="10">
        <v>0</v>
      </c>
    </row>
    <row r="78" spans="1:16" x14ac:dyDescent="0.25">
      <c r="A78" s="8" t="s">
        <v>63</v>
      </c>
      <c r="B78" s="9">
        <v>2</v>
      </c>
      <c r="C78" s="9">
        <v>179</v>
      </c>
      <c r="D78" s="9">
        <v>176</v>
      </c>
      <c r="E78" s="9">
        <v>52</v>
      </c>
      <c r="F78" s="10">
        <v>29.545454545454547</v>
      </c>
      <c r="G78" s="9">
        <v>179</v>
      </c>
      <c r="H78" s="9">
        <v>19</v>
      </c>
      <c r="I78" s="10">
        <v>10.614525139664805</v>
      </c>
      <c r="J78" s="9">
        <v>178</v>
      </c>
      <c r="K78" s="9">
        <v>1</v>
      </c>
      <c r="L78" s="10">
        <v>0.56179775280898869</v>
      </c>
      <c r="M78" s="9">
        <v>10</v>
      </c>
      <c r="N78" s="10">
        <v>5.617977528089888</v>
      </c>
      <c r="O78" s="9">
        <v>1</v>
      </c>
      <c r="P78" s="10">
        <v>0.56179775280898869</v>
      </c>
    </row>
    <row r="79" spans="1:16" x14ac:dyDescent="0.25">
      <c r="A79" s="8" t="s">
        <v>73</v>
      </c>
      <c r="B79" s="9">
        <v>1</v>
      </c>
      <c r="C79" s="9">
        <v>77</v>
      </c>
      <c r="D79" s="9">
        <v>74</v>
      </c>
      <c r="E79" s="9">
        <v>21</v>
      </c>
      <c r="F79" s="10">
        <v>28.378378378378379</v>
      </c>
      <c r="G79" s="9">
        <v>76</v>
      </c>
      <c r="H79" s="9">
        <v>6</v>
      </c>
      <c r="I79" s="10">
        <v>7.8947368421052637</v>
      </c>
      <c r="J79" s="9">
        <v>75</v>
      </c>
      <c r="K79" s="9">
        <v>3</v>
      </c>
      <c r="L79" s="10">
        <v>4</v>
      </c>
      <c r="M79" s="9">
        <v>0</v>
      </c>
      <c r="N79" s="10">
        <v>0</v>
      </c>
      <c r="O79" s="9">
        <v>2</v>
      </c>
      <c r="P79" s="10">
        <v>2.666666666666667</v>
      </c>
    </row>
    <row r="80" spans="1:16" x14ac:dyDescent="0.25">
      <c r="A80" s="8" t="s">
        <v>74</v>
      </c>
      <c r="B80" s="9">
        <v>2</v>
      </c>
      <c r="C80" s="9">
        <v>83</v>
      </c>
      <c r="D80" s="9">
        <v>82</v>
      </c>
      <c r="E80" s="9">
        <v>15</v>
      </c>
      <c r="F80" s="10">
        <v>18.292682926829269</v>
      </c>
      <c r="G80" s="9">
        <v>83</v>
      </c>
      <c r="H80" s="9">
        <v>5</v>
      </c>
      <c r="I80" s="10">
        <v>6.0240963855421681</v>
      </c>
      <c r="J80" s="9">
        <v>82</v>
      </c>
      <c r="K80" s="9">
        <v>0</v>
      </c>
      <c r="L80" s="10">
        <v>0</v>
      </c>
      <c r="M80" s="9">
        <v>2</v>
      </c>
      <c r="N80" s="10">
        <v>2.4390243902439024</v>
      </c>
      <c r="O80" s="9">
        <v>0</v>
      </c>
      <c r="P80" s="10">
        <v>0</v>
      </c>
    </row>
    <row r="81" spans="1:16" x14ac:dyDescent="0.25">
      <c r="A81" s="8" t="s">
        <v>75</v>
      </c>
      <c r="B81" s="9">
        <v>2</v>
      </c>
      <c r="C81" s="9">
        <v>139</v>
      </c>
      <c r="D81" s="9">
        <v>138</v>
      </c>
      <c r="E81" s="9">
        <v>29</v>
      </c>
      <c r="F81" s="10">
        <v>21.014492753623191</v>
      </c>
      <c r="G81" s="9">
        <v>139</v>
      </c>
      <c r="H81" s="9">
        <v>11</v>
      </c>
      <c r="I81" s="10">
        <v>7.9136690647482011</v>
      </c>
      <c r="J81" s="9">
        <v>138</v>
      </c>
      <c r="K81" s="9">
        <v>5</v>
      </c>
      <c r="L81" s="10">
        <v>3.6231884057971011</v>
      </c>
      <c r="M81" s="9">
        <v>3</v>
      </c>
      <c r="N81" s="10">
        <v>2.1739130434782608</v>
      </c>
      <c r="O81" s="9">
        <v>1</v>
      </c>
      <c r="P81" s="10">
        <v>0.72463768115942029</v>
      </c>
    </row>
    <row r="83" spans="1:16" x14ac:dyDescent="0.25">
      <c r="A83" s="7" t="s">
        <v>18</v>
      </c>
      <c r="B83" s="6" t="s">
        <v>76</v>
      </c>
    </row>
    <row r="84" spans="1:16" x14ac:dyDescent="0.25">
      <c r="A84" s="8" t="s">
        <v>77</v>
      </c>
      <c r="B84" s="9">
        <v>1</v>
      </c>
      <c r="C84" s="9">
        <v>141</v>
      </c>
      <c r="D84" s="9">
        <v>139</v>
      </c>
      <c r="E84" s="9">
        <v>44</v>
      </c>
      <c r="F84" s="10">
        <v>31.654676258992804</v>
      </c>
      <c r="G84" s="9">
        <v>139</v>
      </c>
      <c r="H84" s="9">
        <v>3</v>
      </c>
      <c r="I84" s="10">
        <v>2.1582733812949639</v>
      </c>
      <c r="J84" s="9">
        <v>138</v>
      </c>
      <c r="K84" s="9">
        <v>1</v>
      </c>
      <c r="L84" s="10">
        <v>0.72463768115942029</v>
      </c>
      <c r="M84" s="9">
        <v>10</v>
      </c>
      <c r="N84" s="10">
        <v>7.2463768115942022</v>
      </c>
      <c r="O84" s="9">
        <v>2</v>
      </c>
      <c r="P84" s="10">
        <v>1.4492753623188406</v>
      </c>
    </row>
    <row r="85" spans="1:16" x14ac:dyDescent="0.25">
      <c r="A85" s="8" t="s">
        <v>78</v>
      </c>
      <c r="B85" s="9">
        <v>1</v>
      </c>
      <c r="C85" s="9">
        <v>30</v>
      </c>
      <c r="D85" s="9">
        <v>30</v>
      </c>
      <c r="E85" s="9">
        <v>6</v>
      </c>
      <c r="F85" s="10">
        <v>20</v>
      </c>
      <c r="G85" s="9">
        <v>30</v>
      </c>
      <c r="H85" s="9">
        <v>0</v>
      </c>
      <c r="I85" s="10">
        <v>0</v>
      </c>
      <c r="J85" s="9">
        <v>29</v>
      </c>
      <c r="K85" s="9">
        <v>0</v>
      </c>
      <c r="L85" s="10">
        <v>0</v>
      </c>
      <c r="M85" s="9">
        <v>3</v>
      </c>
      <c r="N85" s="10">
        <v>10.344827586206897</v>
      </c>
      <c r="O85" s="9">
        <v>0</v>
      </c>
      <c r="P85" s="10">
        <v>0</v>
      </c>
    </row>
    <row r="86" spans="1:16" x14ac:dyDescent="0.25">
      <c r="A86" s="8" t="s">
        <v>76</v>
      </c>
      <c r="B86" s="9">
        <v>2</v>
      </c>
      <c r="C86" s="9">
        <v>393</v>
      </c>
      <c r="D86" s="9">
        <v>392</v>
      </c>
      <c r="E86" s="9">
        <v>201</v>
      </c>
      <c r="F86" s="10">
        <v>51.275510204081627</v>
      </c>
      <c r="G86" s="9">
        <v>389</v>
      </c>
      <c r="H86" s="9">
        <v>27</v>
      </c>
      <c r="I86" s="10">
        <v>6.940874035989717</v>
      </c>
      <c r="J86" s="9">
        <v>389</v>
      </c>
      <c r="K86" s="9">
        <v>6</v>
      </c>
      <c r="L86" s="10">
        <v>1.5424164524421593</v>
      </c>
      <c r="M86" s="9">
        <v>31</v>
      </c>
      <c r="N86" s="10">
        <v>7.9691516709511561</v>
      </c>
      <c r="O86" s="9">
        <v>9</v>
      </c>
      <c r="P86" s="10">
        <v>2.3136246786632388</v>
      </c>
    </row>
    <row r="87" spans="1:16" x14ac:dyDescent="0.25">
      <c r="A87" s="8" t="s">
        <v>79</v>
      </c>
      <c r="B87" s="9">
        <v>1</v>
      </c>
      <c r="C87" s="9">
        <v>160</v>
      </c>
      <c r="D87" s="9">
        <v>160</v>
      </c>
      <c r="E87" s="9">
        <v>63</v>
      </c>
      <c r="F87" s="10">
        <v>39.375</v>
      </c>
      <c r="G87" s="9">
        <v>159</v>
      </c>
      <c r="H87" s="9">
        <v>11</v>
      </c>
      <c r="I87" s="10">
        <v>6.9182389937106912</v>
      </c>
      <c r="J87" s="9">
        <v>157</v>
      </c>
      <c r="K87" s="9">
        <v>2</v>
      </c>
      <c r="L87" s="10">
        <v>1.2738853503184713</v>
      </c>
      <c r="M87" s="9">
        <v>3</v>
      </c>
      <c r="N87" s="10">
        <v>1.910828025477707</v>
      </c>
      <c r="O87" s="9">
        <v>1</v>
      </c>
      <c r="P87" s="10">
        <v>0.63694267515923564</v>
      </c>
    </row>
    <row r="89" spans="1:16" x14ac:dyDescent="0.25">
      <c r="A89" s="7" t="s">
        <v>18</v>
      </c>
      <c r="B89" s="6" t="s">
        <v>80</v>
      </c>
    </row>
    <row r="90" spans="1:16" x14ac:dyDescent="0.25">
      <c r="A90" s="8" t="s">
        <v>81</v>
      </c>
      <c r="B90" s="9">
        <v>1</v>
      </c>
      <c r="C90" s="9">
        <v>1</v>
      </c>
      <c r="D90" s="9">
        <v>0</v>
      </c>
      <c r="E90" s="9">
        <v>0</v>
      </c>
      <c r="F90" s="10">
        <v>0</v>
      </c>
      <c r="G90" s="9">
        <v>1</v>
      </c>
      <c r="H90" s="9">
        <v>0</v>
      </c>
      <c r="I90" s="10">
        <v>0</v>
      </c>
      <c r="J90" s="9">
        <v>0</v>
      </c>
      <c r="K90" s="9">
        <v>0</v>
      </c>
      <c r="L90" s="10">
        <v>0</v>
      </c>
      <c r="M90" s="9">
        <v>0</v>
      </c>
      <c r="N90" s="10">
        <v>0</v>
      </c>
      <c r="O90" s="9">
        <v>0</v>
      </c>
      <c r="P90" s="10">
        <v>0</v>
      </c>
    </row>
    <row r="93" spans="1:16" x14ac:dyDescent="0.25">
      <c r="A93" s="6" t="s">
        <v>82</v>
      </c>
    </row>
    <row r="94" spans="1:16" x14ac:dyDescent="0.25">
      <c r="A94" s="7" t="s">
        <v>18</v>
      </c>
      <c r="B94" s="6" t="s">
        <v>19</v>
      </c>
    </row>
    <row r="95" spans="1:16" x14ac:dyDescent="0.25">
      <c r="A95" s="8" t="s">
        <v>20</v>
      </c>
      <c r="B95" s="9">
        <v>2</v>
      </c>
      <c r="C95" s="9">
        <v>1255</v>
      </c>
      <c r="D95" s="9">
        <v>1250</v>
      </c>
      <c r="E95" s="9">
        <v>522</v>
      </c>
      <c r="F95" s="10">
        <v>41.76</v>
      </c>
      <c r="G95" s="9">
        <v>1248</v>
      </c>
      <c r="H95" s="9">
        <v>84</v>
      </c>
      <c r="I95" s="10">
        <v>6.7307692307692308</v>
      </c>
      <c r="J95" s="9">
        <v>1241</v>
      </c>
      <c r="K95" s="9">
        <v>17</v>
      </c>
      <c r="L95" s="10">
        <v>1.3698630136986301</v>
      </c>
      <c r="M95" s="9">
        <v>87</v>
      </c>
      <c r="N95" s="10">
        <v>7.0104754230459312</v>
      </c>
      <c r="O95" s="9">
        <v>19</v>
      </c>
      <c r="P95" s="10">
        <v>1.5310233682514101</v>
      </c>
    </row>
    <row r="96" spans="1:16" x14ac:dyDescent="0.25">
      <c r="A96" s="8" t="s">
        <v>19</v>
      </c>
      <c r="B96" s="9">
        <v>2</v>
      </c>
      <c r="C96" s="9">
        <v>1150</v>
      </c>
      <c r="D96" s="9">
        <v>1145</v>
      </c>
      <c r="E96" s="9">
        <v>390</v>
      </c>
      <c r="F96" s="10">
        <v>34.061135371179041</v>
      </c>
      <c r="G96" s="9">
        <v>1143</v>
      </c>
      <c r="H96" s="9">
        <v>71</v>
      </c>
      <c r="I96" s="10">
        <v>6.21172353455818</v>
      </c>
      <c r="J96" s="9">
        <v>1141</v>
      </c>
      <c r="K96" s="9">
        <v>24</v>
      </c>
      <c r="L96" s="10">
        <v>2.1034180543382996</v>
      </c>
      <c r="M96" s="9">
        <v>70</v>
      </c>
      <c r="N96" s="10">
        <v>6.1349693251533743</v>
      </c>
      <c r="O96" s="9">
        <v>12</v>
      </c>
      <c r="P96" s="10">
        <v>1.0517090271691498</v>
      </c>
    </row>
    <row r="97" spans="1:16" x14ac:dyDescent="0.25">
      <c r="A97" s="8" t="s">
        <v>21</v>
      </c>
      <c r="B97" s="9">
        <v>2</v>
      </c>
      <c r="C97" s="9">
        <v>609</v>
      </c>
      <c r="D97" s="9">
        <v>608</v>
      </c>
      <c r="E97" s="9">
        <v>240</v>
      </c>
      <c r="F97" s="10">
        <v>39.473684210526315</v>
      </c>
      <c r="G97" s="9">
        <v>606</v>
      </c>
      <c r="H97" s="9">
        <v>38</v>
      </c>
      <c r="I97" s="10">
        <v>6.2706270627062706</v>
      </c>
      <c r="J97" s="9">
        <v>608</v>
      </c>
      <c r="K97" s="9">
        <v>10</v>
      </c>
      <c r="L97" s="10">
        <v>1.6447368421052633</v>
      </c>
      <c r="M97" s="9">
        <v>30</v>
      </c>
      <c r="N97" s="10">
        <v>4.9342105263157894</v>
      </c>
      <c r="O97" s="9">
        <v>7</v>
      </c>
      <c r="P97" s="10">
        <v>1.1513157894736843</v>
      </c>
    </row>
    <row r="98" spans="1:16" x14ac:dyDescent="0.25">
      <c r="A98" s="8" t="s">
        <v>22</v>
      </c>
      <c r="B98" s="9">
        <v>2</v>
      </c>
      <c r="C98" s="9">
        <v>408</v>
      </c>
      <c r="D98" s="9">
        <v>401</v>
      </c>
      <c r="E98" s="9">
        <v>161</v>
      </c>
      <c r="F98" s="10">
        <v>40.149625935162092</v>
      </c>
      <c r="G98" s="9">
        <v>397</v>
      </c>
      <c r="H98" s="9">
        <v>30</v>
      </c>
      <c r="I98" s="10">
        <v>7.5566750629722925</v>
      </c>
      <c r="J98" s="9">
        <v>401</v>
      </c>
      <c r="K98" s="9">
        <v>12</v>
      </c>
      <c r="L98" s="10">
        <v>2.9925187032418954</v>
      </c>
      <c r="M98" s="9">
        <v>23</v>
      </c>
      <c r="N98" s="10">
        <v>5.7356608478802995</v>
      </c>
      <c r="O98" s="9">
        <v>13</v>
      </c>
      <c r="P98" s="10">
        <v>3.2418952618453862</v>
      </c>
    </row>
    <row r="100" spans="1:16" x14ac:dyDescent="0.25">
      <c r="A100" s="7" t="s">
        <v>18</v>
      </c>
      <c r="B100" s="6" t="s">
        <v>23</v>
      </c>
    </row>
    <row r="101" spans="1:16" x14ac:dyDescent="0.25">
      <c r="A101" s="8" t="s">
        <v>24</v>
      </c>
      <c r="B101" s="9">
        <v>2</v>
      </c>
      <c r="C101" s="9">
        <v>272</v>
      </c>
      <c r="D101" s="9">
        <v>269</v>
      </c>
      <c r="E101" s="9">
        <v>83</v>
      </c>
      <c r="F101" s="10">
        <v>30.855018587360597</v>
      </c>
      <c r="G101" s="9">
        <v>271</v>
      </c>
      <c r="H101" s="9">
        <v>30</v>
      </c>
      <c r="I101" s="10">
        <v>11.070110701107012</v>
      </c>
      <c r="J101" s="9">
        <v>267</v>
      </c>
      <c r="K101" s="9">
        <v>1</v>
      </c>
      <c r="L101" s="10">
        <v>0.37453183520599254</v>
      </c>
      <c r="M101" s="9">
        <v>9</v>
      </c>
      <c r="N101" s="10">
        <v>3.3707865168539324</v>
      </c>
      <c r="O101" s="9">
        <v>1</v>
      </c>
      <c r="P101" s="10">
        <v>0.37453183520599254</v>
      </c>
    </row>
    <row r="102" spans="1:16" x14ac:dyDescent="0.25">
      <c r="A102" s="8" t="s">
        <v>23</v>
      </c>
      <c r="B102" s="9">
        <v>2</v>
      </c>
      <c r="C102" s="9">
        <v>3552</v>
      </c>
      <c r="D102" s="9">
        <v>3493</v>
      </c>
      <c r="E102" s="9">
        <v>734</v>
      </c>
      <c r="F102" s="10">
        <v>21.013455482393361</v>
      </c>
      <c r="G102" s="9">
        <v>3539</v>
      </c>
      <c r="H102" s="9">
        <v>256</v>
      </c>
      <c r="I102" s="10">
        <v>7.2336818310257138</v>
      </c>
      <c r="J102" s="9">
        <v>3468</v>
      </c>
      <c r="K102" s="9">
        <v>37</v>
      </c>
      <c r="L102" s="10">
        <v>1.0668973471741636</v>
      </c>
      <c r="M102" s="9">
        <v>204</v>
      </c>
      <c r="N102" s="10">
        <v>5.882352941176471</v>
      </c>
      <c r="O102" s="9">
        <v>44</v>
      </c>
      <c r="P102" s="10">
        <v>1.2687427912341407</v>
      </c>
    </row>
    <row r="103" spans="1:16" x14ac:dyDescent="0.25">
      <c r="A103" s="8" t="s">
        <v>25</v>
      </c>
      <c r="B103" s="9">
        <v>1</v>
      </c>
      <c r="C103" s="9">
        <v>132</v>
      </c>
      <c r="D103" s="9">
        <v>132</v>
      </c>
      <c r="E103" s="9">
        <v>62</v>
      </c>
      <c r="F103" s="10">
        <v>46.969696969696969</v>
      </c>
      <c r="G103" s="9">
        <v>132</v>
      </c>
      <c r="H103" s="9">
        <v>16</v>
      </c>
      <c r="I103" s="10">
        <v>12.121212121212119</v>
      </c>
      <c r="J103" s="9">
        <v>131</v>
      </c>
      <c r="K103" s="9">
        <v>0</v>
      </c>
      <c r="L103" s="10">
        <v>0</v>
      </c>
      <c r="M103" s="9">
        <v>14</v>
      </c>
      <c r="N103" s="10">
        <v>10.68702290076336</v>
      </c>
      <c r="O103" s="9">
        <v>0</v>
      </c>
      <c r="P103" s="10">
        <v>0</v>
      </c>
    </row>
    <row r="104" spans="1:16" x14ac:dyDescent="0.25">
      <c r="A104" s="8" t="s">
        <v>26</v>
      </c>
      <c r="B104" s="9">
        <v>2</v>
      </c>
      <c r="C104" s="9">
        <v>313</v>
      </c>
      <c r="D104" s="9">
        <v>309</v>
      </c>
      <c r="E104" s="9">
        <v>102</v>
      </c>
      <c r="F104" s="10">
        <v>33.009708737864081</v>
      </c>
      <c r="G104" s="9">
        <v>313</v>
      </c>
      <c r="H104" s="9">
        <v>21</v>
      </c>
      <c r="I104" s="10">
        <v>6.7092651757188504</v>
      </c>
      <c r="J104" s="9">
        <v>309</v>
      </c>
      <c r="K104" s="9">
        <v>5</v>
      </c>
      <c r="L104" s="10">
        <v>1.6181229773462784</v>
      </c>
      <c r="M104" s="9">
        <v>23</v>
      </c>
      <c r="N104" s="10">
        <v>7.4433656957928802</v>
      </c>
      <c r="O104" s="9">
        <v>0</v>
      </c>
      <c r="P104" s="10">
        <v>0</v>
      </c>
    </row>
    <row r="105" spans="1:16" x14ac:dyDescent="0.25">
      <c r="A105" s="8" t="s">
        <v>27</v>
      </c>
      <c r="B105" s="9">
        <v>1</v>
      </c>
      <c r="C105" s="9">
        <v>1238</v>
      </c>
      <c r="D105" s="9">
        <v>1224</v>
      </c>
      <c r="E105" s="9">
        <v>439</v>
      </c>
      <c r="F105" s="10">
        <v>35.866013071895424</v>
      </c>
      <c r="G105" s="9">
        <v>1234</v>
      </c>
      <c r="H105" s="9">
        <v>146</v>
      </c>
      <c r="I105" s="10">
        <v>11.831442463533227</v>
      </c>
      <c r="J105" s="9">
        <v>1225</v>
      </c>
      <c r="K105" s="9">
        <v>4</v>
      </c>
      <c r="L105" s="10">
        <v>0.32653061224489799</v>
      </c>
      <c r="M105" s="9">
        <v>46</v>
      </c>
      <c r="N105" s="10">
        <v>3.7551020408163267</v>
      </c>
      <c r="O105" s="9">
        <v>1</v>
      </c>
      <c r="P105" s="10">
        <v>8.1632653061224497E-2</v>
      </c>
    </row>
    <row r="106" spans="1:16" x14ac:dyDescent="0.25">
      <c r="A106" s="8" t="s">
        <v>28</v>
      </c>
      <c r="B106" s="9">
        <v>2</v>
      </c>
      <c r="C106" s="9">
        <v>790</v>
      </c>
      <c r="D106" s="9">
        <v>785</v>
      </c>
      <c r="E106" s="9">
        <v>279</v>
      </c>
      <c r="F106" s="10">
        <v>35.541401273885349</v>
      </c>
      <c r="G106" s="9">
        <v>789</v>
      </c>
      <c r="H106" s="9">
        <v>88</v>
      </c>
      <c r="I106" s="10">
        <v>11.153358681875794</v>
      </c>
      <c r="J106" s="9">
        <v>790</v>
      </c>
      <c r="K106" s="9">
        <v>12</v>
      </c>
      <c r="L106" s="10">
        <v>1.518987341772152</v>
      </c>
      <c r="M106" s="9">
        <v>26</v>
      </c>
      <c r="N106" s="10">
        <v>3.2911392405063293</v>
      </c>
      <c r="O106" s="9">
        <v>4</v>
      </c>
      <c r="P106" s="10">
        <v>0.50632911392405067</v>
      </c>
    </row>
    <row r="107" spans="1:16" x14ac:dyDescent="0.25">
      <c r="A107" s="8" t="s">
        <v>29</v>
      </c>
      <c r="B107" s="9">
        <v>2</v>
      </c>
      <c r="C107" s="9">
        <v>93</v>
      </c>
      <c r="D107" s="9">
        <v>93</v>
      </c>
      <c r="E107" s="9">
        <v>21</v>
      </c>
      <c r="F107" s="10">
        <v>22.58064516129032</v>
      </c>
      <c r="G107" s="9">
        <v>93</v>
      </c>
      <c r="H107" s="9">
        <v>6</v>
      </c>
      <c r="I107" s="10">
        <v>6.4516129032258061</v>
      </c>
      <c r="J107" s="9">
        <v>92</v>
      </c>
      <c r="K107" s="9">
        <v>0</v>
      </c>
      <c r="L107" s="10">
        <v>0</v>
      </c>
      <c r="M107" s="9">
        <v>2</v>
      </c>
      <c r="N107" s="10">
        <v>2.1739130434782608</v>
      </c>
      <c r="O107" s="9">
        <v>0</v>
      </c>
      <c r="P107" s="10">
        <v>0</v>
      </c>
    </row>
    <row r="108" spans="1:16" x14ac:dyDescent="0.25">
      <c r="A108" s="8" t="s">
        <v>30</v>
      </c>
      <c r="B108" s="9">
        <v>2</v>
      </c>
      <c r="C108" s="9">
        <v>1033</v>
      </c>
      <c r="D108" s="9">
        <v>1024</v>
      </c>
      <c r="E108" s="9">
        <v>281</v>
      </c>
      <c r="F108" s="10">
        <v>27.44140625</v>
      </c>
      <c r="G108" s="9">
        <v>1031</v>
      </c>
      <c r="H108" s="9">
        <v>101</v>
      </c>
      <c r="I108" s="10">
        <v>9.7963142580019387</v>
      </c>
      <c r="J108" s="9">
        <v>1015</v>
      </c>
      <c r="K108" s="9">
        <v>10</v>
      </c>
      <c r="L108" s="10">
        <v>0.98522167487684731</v>
      </c>
      <c r="M108" s="9">
        <v>44</v>
      </c>
      <c r="N108" s="10">
        <v>4.3349753694581281</v>
      </c>
      <c r="O108" s="9">
        <v>9</v>
      </c>
      <c r="P108" s="10">
        <v>0.88669950738916259</v>
      </c>
    </row>
    <row r="109" spans="1:16" x14ac:dyDescent="0.25">
      <c r="A109" s="8" t="s">
        <v>31</v>
      </c>
      <c r="B109" s="9">
        <v>2</v>
      </c>
      <c r="C109" s="9">
        <v>281</v>
      </c>
      <c r="D109" s="9">
        <v>276</v>
      </c>
      <c r="E109" s="9">
        <v>72</v>
      </c>
      <c r="F109" s="10">
        <v>26.086956521739129</v>
      </c>
      <c r="G109" s="9">
        <v>279</v>
      </c>
      <c r="H109" s="9">
        <v>21</v>
      </c>
      <c r="I109" s="10">
        <v>7.5268817204301079</v>
      </c>
      <c r="J109" s="9">
        <v>274</v>
      </c>
      <c r="K109" s="9">
        <v>4</v>
      </c>
      <c r="L109" s="10">
        <v>1.4598540145985401</v>
      </c>
      <c r="M109" s="9">
        <v>6</v>
      </c>
      <c r="N109" s="10">
        <v>2.1897810218978102</v>
      </c>
      <c r="O109" s="9">
        <v>3</v>
      </c>
      <c r="P109" s="10">
        <v>1.0948905109489051</v>
      </c>
    </row>
    <row r="110" spans="1:16" x14ac:dyDescent="0.25">
      <c r="A110" s="8" t="s">
        <v>32</v>
      </c>
      <c r="B110" s="9">
        <v>2</v>
      </c>
      <c r="C110" s="9">
        <v>109</v>
      </c>
      <c r="D110" s="9">
        <v>109</v>
      </c>
      <c r="E110" s="9">
        <v>34</v>
      </c>
      <c r="F110" s="10">
        <v>31.192660550458719</v>
      </c>
      <c r="G110" s="9">
        <v>109</v>
      </c>
      <c r="H110" s="9">
        <v>9</v>
      </c>
      <c r="I110" s="10">
        <v>8.2568807339449535</v>
      </c>
      <c r="J110" s="9">
        <v>109</v>
      </c>
      <c r="K110" s="9">
        <v>1</v>
      </c>
      <c r="L110" s="10">
        <v>0.91743119266055051</v>
      </c>
      <c r="M110" s="9">
        <v>3</v>
      </c>
      <c r="N110" s="10">
        <v>2.7522935779816518</v>
      </c>
      <c r="O110" s="9">
        <v>1</v>
      </c>
      <c r="P110" s="10">
        <v>0.91743119266055051</v>
      </c>
    </row>
    <row r="111" spans="1:16" x14ac:dyDescent="0.25">
      <c r="A111" s="8" t="s">
        <v>33</v>
      </c>
      <c r="B111" s="9">
        <v>2</v>
      </c>
      <c r="C111" s="9">
        <v>419</v>
      </c>
      <c r="D111" s="9">
        <v>416</v>
      </c>
      <c r="E111" s="9">
        <v>126</v>
      </c>
      <c r="F111" s="10">
        <v>30.288461538461537</v>
      </c>
      <c r="G111" s="9">
        <v>419</v>
      </c>
      <c r="H111" s="9">
        <v>43</v>
      </c>
      <c r="I111" s="10">
        <v>10.262529832935561</v>
      </c>
      <c r="J111" s="9">
        <v>414</v>
      </c>
      <c r="K111" s="9">
        <v>8</v>
      </c>
      <c r="L111" s="10">
        <v>1.9323671497584543</v>
      </c>
      <c r="M111" s="9">
        <v>20</v>
      </c>
      <c r="N111" s="10">
        <v>4.8309178743961354</v>
      </c>
      <c r="O111" s="9">
        <v>8</v>
      </c>
      <c r="P111" s="10">
        <v>1.9323671497584543</v>
      </c>
    </row>
    <row r="112" spans="1:16" x14ac:dyDescent="0.25">
      <c r="A112" s="8" t="s">
        <v>34</v>
      </c>
      <c r="B112" s="9">
        <v>2</v>
      </c>
      <c r="C112" s="9">
        <v>131</v>
      </c>
      <c r="D112" s="9">
        <v>128</v>
      </c>
      <c r="E112" s="9">
        <v>46</v>
      </c>
      <c r="F112" s="10">
        <v>35.9375</v>
      </c>
      <c r="G112" s="9">
        <v>131</v>
      </c>
      <c r="H112" s="9">
        <v>12</v>
      </c>
      <c r="I112" s="10">
        <v>9.1603053435114514</v>
      </c>
      <c r="J112" s="9">
        <v>128</v>
      </c>
      <c r="K112" s="9">
        <v>2</v>
      </c>
      <c r="L112" s="10">
        <v>1.5625</v>
      </c>
      <c r="M112" s="9">
        <v>8</v>
      </c>
      <c r="N112" s="10">
        <v>6.25</v>
      </c>
      <c r="O112" s="9">
        <v>1</v>
      </c>
      <c r="P112" s="10">
        <v>0.78125</v>
      </c>
    </row>
    <row r="114" spans="1:16" x14ac:dyDescent="0.25">
      <c r="A114" s="7" t="s">
        <v>18</v>
      </c>
      <c r="B114" s="6" t="s">
        <v>35</v>
      </c>
    </row>
    <row r="115" spans="1:16" x14ac:dyDescent="0.25">
      <c r="A115" s="8" t="s">
        <v>35</v>
      </c>
      <c r="B115" s="9">
        <v>2</v>
      </c>
      <c r="C115" s="9">
        <v>709</v>
      </c>
      <c r="D115" s="9">
        <v>706</v>
      </c>
      <c r="E115" s="9">
        <v>149</v>
      </c>
      <c r="F115" s="10">
        <v>21.104815864022662</v>
      </c>
      <c r="G115" s="9">
        <v>702</v>
      </c>
      <c r="H115" s="9">
        <v>27</v>
      </c>
      <c r="I115" s="10">
        <v>3.8461538461538463</v>
      </c>
      <c r="J115" s="9">
        <v>704</v>
      </c>
      <c r="K115" s="9">
        <v>16</v>
      </c>
      <c r="L115" s="10">
        <v>2.2727272727272729</v>
      </c>
      <c r="M115" s="9">
        <v>32</v>
      </c>
      <c r="N115" s="10">
        <v>4.5454545454545459</v>
      </c>
      <c r="O115" s="9">
        <v>10</v>
      </c>
      <c r="P115" s="10">
        <v>1.4204545454545454</v>
      </c>
    </row>
    <row r="116" spans="1:16" x14ac:dyDescent="0.25">
      <c r="A116" s="8" t="s">
        <v>36</v>
      </c>
      <c r="B116" s="9">
        <v>2</v>
      </c>
      <c r="C116" s="9">
        <v>137</v>
      </c>
      <c r="D116" s="9">
        <v>136</v>
      </c>
      <c r="E116" s="9">
        <v>65</v>
      </c>
      <c r="F116" s="10">
        <v>47.794117647058819</v>
      </c>
      <c r="G116" s="9">
        <v>135</v>
      </c>
      <c r="H116" s="9">
        <v>11</v>
      </c>
      <c r="I116" s="10">
        <v>8.148148148148147</v>
      </c>
      <c r="J116" s="9">
        <v>135</v>
      </c>
      <c r="K116" s="9">
        <v>1</v>
      </c>
      <c r="L116" s="10">
        <v>0.74074074074074081</v>
      </c>
      <c r="M116" s="9">
        <v>7</v>
      </c>
      <c r="N116" s="10">
        <v>5.1851851851851851</v>
      </c>
      <c r="O116" s="9">
        <v>4</v>
      </c>
      <c r="P116" s="10">
        <v>2.9629629629629632</v>
      </c>
    </row>
    <row r="117" spans="1:16" x14ac:dyDescent="0.25">
      <c r="A117" s="8" t="s">
        <v>37</v>
      </c>
      <c r="B117" s="9">
        <v>1</v>
      </c>
      <c r="C117" s="9">
        <v>395</v>
      </c>
      <c r="D117" s="9">
        <v>392</v>
      </c>
      <c r="E117" s="9">
        <v>167</v>
      </c>
      <c r="F117" s="10">
        <v>42.602040816326536</v>
      </c>
      <c r="G117" s="9">
        <v>390</v>
      </c>
      <c r="H117" s="9">
        <v>20</v>
      </c>
      <c r="I117" s="10">
        <v>5.1282051282051277</v>
      </c>
      <c r="J117" s="9">
        <v>391</v>
      </c>
      <c r="K117" s="9">
        <v>9</v>
      </c>
      <c r="L117" s="10">
        <v>2.3017902813299234</v>
      </c>
      <c r="M117" s="9">
        <v>17</v>
      </c>
      <c r="N117" s="10">
        <v>4.3478260869565215</v>
      </c>
      <c r="O117" s="9">
        <v>8</v>
      </c>
      <c r="P117" s="10">
        <v>2.0460358056265986</v>
      </c>
    </row>
    <row r="118" spans="1:16" x14ac:dyDescent="0.25">
      <c r="A118" s="8" t="s">
        <v>38</v>
      </c>
      <c r="B118" s="9">
        <v>1</v>
      </c>
      <c r="C118" s="9">
        <v>520</v>
      </c>
      <c r="D118" s="9">
        <v>511</v>
      </c>
      <c r="E118" s="9">
        <v>222</v>
      </c>
      <c r="F118" s="10">
        <v>43.444227005870843</v>
      </c>
      <c r="G118" s="9">
        <v>514</v>
      </c>
      <c r="H118" s="9">
        <v>31</v>
      </c>
      <c r="I118" s="10">
        <v>6.0311284046692606</v>
      </c>
      <c r="J118" s="9">
        <v>515</v>
      </c>
      <c r="K118" s="9">
        <v>9</v>
      </c>
      <c r="L118" s="10">
        <v>1.7475728155339807</v>
      </c>
      <c r="M118" s="9">
        <v>25</v>
      </c>
      <c r="N118" s="10">
        <v>4.8543689320388346</v>
      </c>
      <c r="O118" s="9">
        <v>15</v>
      </c>
      <c r="P118" s="10">
        <v>2.912621359223301</v>
      </c>
    </row>
    <row r="119" spans="1:16" x14ac:dyDescent="0.25">
      <c r="A119" s="8" t="s">
        <v>39</v>
      </c>
      <c r="B119" s="9">
        <v>2</v>
      </c>
      <c r="C119" s="9">
        <v>12</v>
      </c>
      <c r="D119" s="9">
        <v>12</v>
      </c>
      <c r="E119" s="9">
        <v>3</v>
      </c>
      <c r="F119" s="10">
        <v>25</v>
      </c>
      <c r="G119" s="9">
        <v>12</v>
      </c>
      <c r="H119" s="9">
        <v>0</v>
      </c>
      <c r="I119" s="10">
        <v>0</v>
      </c>
      <c r="J119" s="9">
        <v>12</v>
      </c>
      <c r="K119" s="9">
        <v>0</v>
      </c>
      <c r="L119" s="10">
        <v>0</v>
      </c>
      <c r="M119" s="9">
        <v>0</v>
      </c>
      <c r="N119" s="10">
        <v>0</v>
      </c>
      <c r="O119" s="9">
        <v>0</v>
      </c>
      <c r="P119" s="10">
        <v>0</v>
      </c>
    </row>
    <row r="120" spans="1:16" x14ac:dyDescent="0.25">
      <c r="A120" s="8" t="s">
        <v>40</v>
      </c>
      <c r="B120" s="9">
        <v>2</v>
      </c>
      <c r="C120" s="9">
        <v>157</v>
      </c>
      <c r="D120" s="9">
        <v>157</v>
      </c>
      <c r="E120" s="9">
        <v>30</v>
      </c>
      <c r="F120" s="10">
        <v>19.108280254777071</v>
      </c>
      <c r="G120" s="9">
        <v>157</v>
      </c>
      <c r="H120" s="9">
        <v>3</v>
      </c>
      <c r="I120" s="10">
        <v>1.910828025477707</v>
      </c>
      <c r="J120" s="9">
        <v>157</v>
      </c>
      <c r="K120" s="9">
        <v>1</v>
      </c>
      <c r="L120" s="10">
        <v>0.63694267515923564</v>
      </c>
      <c r="M120" s="9">
        <v>3</v>
      </c>
      <c r="N120" s="10">
        <v>1.910828025477707</v>
      </c>
      <c r="O120" s="9">
        <v>1</v>
      </c>
      <c r="P120" s="10">
        <v>0.63694267515923564</v>
      </c>
    </row>
    <row r="121" spans="1:16" x14ac:dyDescent="0.25">
      <c r="A121" s="8" t="s">
        <v>41</v>
      </c>
      <c r="B121" s="9">
        <v>1</v>
      </c>
      <c r="C121" s="9">
        <v>191</v>
      </c>
      <c r="D121" s="9">
        <v>191</v>
      </c>
      <c r="E121" s="9">
        <v>73</v>
      </c>
      <c r="F121" s="10">
        <v>38.219895287958117</v>
      </c>
      <c r="G121" s="9">
        <v>187</v>
      </c>
      <c r="H121" s="9">
        <v>8</v>
      </c>
      <c r="I121" s="10">
        <v>4.2780748663101607</v>
      </c>
      <c r="J121" s="9">
        <v>188</v>
      </c>
      <c r="K121" s="9">
        <v>1</v>
      </c>
      <c r="L121" s="10">
        <v>0.53191489361702127</v>
      </c>
      <c r="M121" s="9">
        <v>15</v>
      </c>
      <c r="N121" s="10">
        <v>7.9787234042553186</v>
      </c>
      <c r="O121" s="9">
        <v>2</v>
      </c>
      <c r="P121" s="10">
        <v>1.0638297872340425</v>
      </c>
    </row>
    <row r="122" spans="1:16" x14ac:dyDescent="0.25">
      <c r="A122" s="8" t="s">
        <v>42</v>
      </c>
      <c r="B122" s="9">
        <v>1</v>
      </c>
      <c r="C122" s="9">
        <v>302</v>
      </c>
      <c r="D122" s="9">
        <v>295</v>
      </c>
      <c r="E122" s="9">
        <v>136</v>
      </c>
      <c r="F122" s="10">
        <v>46.101694915254235</v>
      </c>
      <c r="G122" s="9">
        <v>297</v>
      </c>
      <c r="H122" s="9">
        <v>33</v>
      </c>
      <c r="I122" s="10">
        <v>11.111111111111111</v>
      </c>
      <c r="J122" s="9">
        <v>293</v>
      </c>
      <c r="K122" s="9">
        <v>8</v>
      </c>
      <c r="L122" s="10">
        <v>2.7303754266211602</v>
      </c>
      <c r="M122" s="9">
        <v>4</v>
      </c>
      <c r="N122" s="10">
        <v>1.3651877133105801</v>
      </c>
      <c r="O122" s="9">
        <v>4</v>
      </c>
      <c r="P122" s="10">
        <v>1.3651877133105801</v>
      </c>
    </row>
    <row r="123" spans="1:16" x14ac:dyDescent="0.25">
      <c r="A123" s="8" t="s">
        <v>43</v>
      </c>
      <c r="B123" s="9">
        <v>2</v>
      </c>
      <c r="C123" s="9">
        <v>242</v>
      </c>
      <c r="D123" s="9">
        <v>240</v>
      </c>
      <c r="E123" s="9">
        <v>109</v>
      </c>
      <c r="F123" s="10">
        <v>45.416666666666671</v>
      </c>
      <c r="G123" s="9">
        <v>242</v>
      </c>
      <c r="H123" s="9">
        <v>13</v>
      </c>
      <c r="I123" s="10">
        <v>5.3719008264462813</v>
      </c>
      <c r="J123" s="9">
        <v>241</v>
      </c>
      <c r="K123" s="9">
        <v>5</v>
      </c>
      <c r="L123" s="10">
        <v>2.0746887966804981</v>
      </c>
      <c r="M123" s="9">
        <v>23</v>
      </c>
      <c r="N123" s="10">
        <v>9.5435684647302903</v>
      </c>
      <c r="O123" s="9">
        <v>4</v>
      </c>
      <c r="P123" s="10">
        <v>1.6597510373443984</v>
      </c>
    </row>
    <row r="124" spans="1:16" x14ac:dyDescent="0.25">
      <c r="A124" s="8" t="s">
        <v>44</v>
      </c>
      <c r="B124" s="9">
        <v>2</v>
      </c>
      <c r="C124" s="9">
        <v>360</v>
      </c>
      <c r="D124" s="9">
        <v>359</v>
      </c>
      <c r="E124" s="9">
        <v>158</v>
      </c>
      <c r="F124" s="10">
        <v>44.011142061281333</v>
      </c>
      <c r="G124" s="9">
        <v>357</v>
      </c>
      <c r="H124" s="9">
        <v>13</v>
      </c>
      <c r="I124" s="10">
        <v>3.6414565826330532</v>
      </c>
      <c r="J124" s="9">
        <v>357</v>
      </c>
      <c r="K124" s="9">
        <v>6</v>
      </c>
      <c r="L124" s="10">
        <v>1.680672268907563</v>
      </c>
      <c r="M124" s="9">
        <v>28</v>
      </c>
      <c r="N124" s="10">
        <v>7.8431372549019613</v>
      </c>
      <c r="O124" s="9">
        <v>9</v>
      </c>
      <c r="P124" s="10">
        <v>2.5210084033613445</v>
      </c>
    </row>
    <row r="125" spans="1:16" x14ac:dyDescent="0.25">
      <c r="A125" s="8" t="s">
        <v>45</v>
      </c>
      <c r="B125" s="9">
        <v>2</v>
      </c>
      <c r="C125" s="9">
        <v>203</v>
      </c>
      <c r="D125" s="9">
        <v>203</v>
      </c>
      <c r="E125" s="9">
        <v>57</v>
      </c>
      <c r="F125" s="10">
        <v>28.078817733990149</v>
      </c>
      <c r="G125" s="9">
        <v>203</v>
      </c>
      <c r="H125" s="9">
        <v>13</v>
      </c>
      <c r="I125" s="10">
        <v>6.4039408866995071</v>
      </c>
      <c r="J125" s="9">
        <v>203</v>
      </c>
      <c r="K125" s="9">
        <v>3</v>
      </c>
      <c r="L125" s="10">
        <v>1.4778325123152709</v>
      </c>
      <c r="M125" s="9">
        <v>7</v>
      </c>
      <c r="N125" s="10">
        <v>3.4482758620689657</v>
      </c>
      <c r="O125" s="9">
        <v>4</v>
      </c>
      <c r="P125" s="10">
        <v>1.9704433497536946</v>
      </c>
    </row>
    <row r="126" spans="1:16" x14ac:dyDescent="0.25">
      <c r="A126" s="8" t="s">
        <v>46</v>
      </c>
      <c r="B126" s="9">
        <v>2</v>
      </c>
      <c r="C126" s="9">
        <v>71</v>
      </c>
      <c r="D126" s="9">
        <v>71</v>
      </c>
      <c r="E126" s="9">
        <v>22</v>
      </c>
      <c r="F126" s="10">
        <v>30.985915492957748</v>
      </c>
      <c r="G126" s="9">
        <v>71</v>
      </c>
      <c r="H126" s="9">
        <v>5</v>
      </c>
      <c r="I126" s="10">
        <v>7.042253521126761</v>
      </c>
      <c r="J126" s="9">
        <v>71</v>
      </c>
      <c r="K126" s="9">
        <v>0</v>
      </c>
      <c r="L126" s="10">
        <v>0</v>
      </c>
      <c r="M126" s="9">
        <v>2</v>
      </c>
      <c r="N126" s="10">
        <v>2.816901408450704</v>
      </c>
      <c r="O126" s="9">
        <v>0</v>
      </c>
      <c r="P126" s="10">
        <v>0</v>
      </c>
    </row>
    <row r="128" spans="1:16" x14ac:dyDescent="0.25">
      <c r="A128" s="7" t="s">
        <v>18</v>
      </c>
      <c r="B128" s="6" t="s">
        <v>47</v>
      </c>
    </row>
    <row r="129" spans="1:16" x14ac:dyDescent="0.25">
      <c r="A129" s="8" t="s">
        <v>48</v>
      </c>
      <c r="B129" s="9">
        <v>2</v>
      </c>
      <c r="C129" s="9">
        <v>86</v>
      </c>
      <c r="D129" s="9">
        <v>85</v>
      </c>
      <c r="E129" s="9">
        <v>10</v>
      </c>
      <c r="F129" s="10">
        <v>11.764705882352942</v>
      </c>
      <c r="G129" s="9">
        <v>85</v>
      </c>
      <c r="H129" s="9">
        <v>3</v>
      </c>
      <c r="I129" s="10">
        <v>3.5294117647058822</v>
      </c>
      <c r="J129" s="9">
        <v>86</v>
      </c>
      <c r="K129" s="9">
        <v>2</v>
      </c>
      <c r="L129" s="10">
        <v>2.3255813953488369</v>
      </c>
      <c r="M129" s="9">
        <v>3</v>
      </c>
      <c r="N129" s="10">
        <v>3.4883720930232558</v>
      </c>
      <c r="O129" s="9">
        <v>5</v>
      </c>
      <c r="P129" s="10">
        <v>5.8139534883720936</v>
      </c>
    </row>
    <row r="130" spans="1:16" x14ac:dyDescent="0.25">
      <c r="A130" s="8" t="s">
        <v>47</v>
      </c>
      <c r="B130" s="9">
        <v>2</v>
      </c>
      <c r="C130" s="9">
        <v>282</v>
      </c>
      <c r="D130" s="9">
        <v>278</v>
      </c>
      <c r="E130" s="9">
        <v>83</v>
      </c>
      <c r="F130" s="10">
        <v>29.85611510791367</v>
      </c>
      <c r="G130" s="9">
        <v>282</v>
      </c>
      <c r="H130" s="9">
        <v>18</v>
      </c>
      <c r="I130" s="10">
        <v>6.3829787234042552</v>
      </c>
      <c r="J130" s="9">
        <v>279</v>
      </c>
      <c r="K130" s="9">
        <v>2</v>
      </c>
      <c r="L130" s="10">
        <v>0.71684587813620071</v>
      </c>
      <c r="M130" s="9">
        <v>17</v>
      </c>
      <c r="N130" s="10">
        <v>6.0931899641577054</v>
      </c>
      <c r="O130" s="9">
        <v>9</v>
      </c>
      <c r="P130" s="10">
        <v>3.225806451612903</v>
      </c>
    </row>
    <row r="131" spans="1:16" x14ac:dyDescent="0.25">
      <c r="A131" s="8" t="s">
        <v>49</v>
      </c>
      <c r="B131" s="9">
        <v>2</v>
      </c>
      <c r="C131" s="9">
        <v>38</v>
      </c>
      <c r="D131" s="9">
        <v>38</v>
      </c>
      <c r="E131" s="9">
        <v>10</v>
      </c>
      <c r="F131" s="10">
        <v>26.315789473684212</v>
      </c>
      <c r="G131" s="9">
        <v>38</v>
      </c>
      <c r="H131" s="9">
        <v>2</v>
      </c>
      <c r="I131" s="10">
        <v>5.2631578947368416</v>
      </c>
      <c r="J131" s="9">
        <v>38</v>
      </c>
      <c r="K131" s="9">
        <v>0</v>
      </c>
      <c r="L131" s="10">
        <v>0</v>
      </c>
      <c r="M131" s="9">
        <v>3</v>
      </c>
      <c r="N131" s="10">
        <v>7.8947368421052637</v>
      </c>
      <c r="O131" s="9">
        <v>0</v>
      </c>
      <c r="P131" s="10">
        <v>0</v>
      </c>
    </row>
    <row r="132" spans="1:16" x14ac:dyDescent="0.25">
      <c r="A132" s="8" t="s">
        <v>50</v>
      </c>
      <c r="B132" s="9">
        <v>2</v>
      </c>
      <c r="C132" s="9">
        <v>83</v>
      </c>
      <c r="D132" s="9">
        <v>83</v>
      </c>
      <c r="E132" s="9">
        <v>42</v>
      </c>
      <c r="F132" s="10">
        <v>50.602409638554221</v>
      </c>
      <c r="G132" s="9">
        <v>83</v>
      </c>
      <c r="H132" s="9">
        <v>10</v>
      </c>
      <c r="I132" s="10">
        <v>12.048192771084336</v>
      </c>
      <c r="J132" s="9">
        <v>82</v>
      </c>
      <c r="K132" s="9">
        <v>1</v>
      </c>
      <c r="L132" s="10">
        <v>1.2195121951219512</v>
      </c>
      <c r="M132" s="9">
        <v>4</v>
      </c>
      <c r="N132" s="10">
        <v>4.8780487804878048</v>
      </c>
      <c r="O132" s="9">
        <v>0</v>
      </c>
      <c r="P132" s="10">
        <v>0</v>
      </c>
    </row>
    <row r="133" spans="1:16" x14ac:dyDescent="0.25">
      <c r="A133" s="8" t="s">
        <v>51</v>
      </c>
      <c r="B133" s="9">
        <v>2</v>
      </c>
      <c r="C133" s="9">
        <v>90</v>
      </c>
      <c r="D133" s="9">
        <v>90</v>
      </c>
      <c r="E133" s="9">
        <v>18</v>
      </c>
      <c r="F133" s="10">
        <v>20</v>
      </c>
      <c r="G133" s="9">
        <v>90</v>
      </c>
      <c r="H133" s="9">
        <v>2</v>
      </c>
      <c r="I133" s="10">
        <v>2.2222222222222223</v>
      </c>
      <c r="J133" s="9">
        <v>90</v>
      </c>
      <c r="K133" s="9">
        <v>1</v>
      </c>
      <c r="L133" s="10">
        <v>1.1111111111111112</v>
      </c>
      <c r="M133" s="9">
        <v>7</v>
      </c>
      <c r="N133" s="10">
        <v>7.7777777777777786</v>
      </c>
      <c r="O133" s="9">
        <v>2</v>
      </c>
      <c r="P133" s="10">
        <v>2.2222222222222223</v>
      </c>
    </row>
    <row r="134" spans="1:16" x14ac:dyDescent="0.25">
      <c r="A134" s="8" t="s">
        <v>52</v>
      </c>
      <c r="B134" s="9">
        <v>2</v>
      </c>
      <c r="C134" s="9">
        <v>56</v>
      </c>
      <c r="D134" s="9">
        <v>56</v>
      </c>
      <c r="E134" s="9">
        <v>24</v>
      </c>
      <c r="F134" s="10">
        <v>42.857142857142854</v>
      </c>
      <c r="G134" s="9">
        <v>55</v>
      </c>
      <c r="H134" s="9">
        <v>5</v>
      </c>
      <c r="I134" s="10">
        <v>9.0909090909090917</v>
      </c>
      <c r="J134" s="9">
        <v>55</v>
      </c>
      <c r="K134" s="9">
        <v>1</v>
      </c>
      <c r="L134" s="10">
        <v>1.8181818181818181</v>
      </c>
      <c r="M134" s="9">
        <v>3</v>
      </c>
      <c r="N134" s="10">
        <v>5.454545454545455</v>
      </c>
      <c r="O134" s="9">
        <v>0</v>
      </c>
      <c r="P134" s="10">
        <v>0</v>
      </c>
    </row>
    <row r="135" spans="1:16" x14ac:dyDescent="0.25">
      <c r="A135" s="8" t="s">
        <v>53</v>
      </c>
      <c r="B135" s="9">
        <v>2</v>
      </c>
      <c r="C135" s="9">
        <v>67</v>
      </c>
      <c r="D135" s="9">
        <v>67</v>
      </c>
      <c r="E135" s="9">
        <v>13</v>
      </c>
      <c r="F135" s="10">
        <v>19.402985074626866</v>
      </c>
      <c r="G135" s="9">
        <v>67</v>
      </c>
      <c r="H135" s="9">
        <v>5</v>
      </c>
      <c r="I135" s="10">
        <v>7.4626865671641793</v>
      </c>
      <c r="J135" s="9">
        <v>65</v>
      </c>
      <c r="K135" s="9">
        <v>0</v>
      </c>
      <c r="L135" s="10">
        <v>0</v>
      </c>
      <c r="M135" s="9">
        <v>2</v>
      </c>
      <c r="N135" s="10">
        <v>3.0769230769230766</v>
      </c>
      <c r="O135" s="9">
        <v>0</v>
      </c>
      <c r="P135" s="10">
        <v>0</v>
      </c>
    </row>
    <row r="136" spans="1:16" x14ac:dyDescent="0.25">
      <c r="A136" s="8" t="s">
        <v>54</v>
      </c>
      <c r="B136" s="9">
        <v>2</v>
      </c>
      <c r="C136" s="9">
        <v>176</v>
      </c>
      <c r="D136" s="9">
        <v>175</v>
      </c>
      <c r="E136" s="9">
        <v>25</v>
      </c>
      <c r="F136" s="10">
        <v>14.285714285714286</v>
      </c>
      <c r="G136" s="9">
        <v>175</v>
      </c>
      <c r="H136" s="9">
        <v>4</v>
      </c>
      <c r="I136" s="10">
        <v>2.285714285714286</v>
      </c>
      <c r="J136" s="9">
        <v>175</v>
      </c>
      <c r="K136" s="9">
        <v>1</v>
      </c>
      <c r="L136" s="10">
        <v>0.57142857142857151</v>
      </c>
      <c r="M136" s="9">
        <v>17</v>
      </c>
      <c r="N136" s="10">
        <v>9.7142857142857153</v>
      </c>
      <c r="O136" s="9">
        <v>12</v>
      </c>
      <c r="P136" s="10">
        <v>6.8571428571428568</v>
      </c>
    </row>
    <row r="138" spans="1:16" x14ac:dyDescent="0.25">
      <c r="A138" s="7" t="s">
        <v>18</v>
      </c>
      <c r="B138" s="6" t="s">
        <v>55</v>
      </c>
    </row>
    <row r="139" spans="1:16" x14ac:dyDescent="0.25">
      <c r="A139" s="8" t="s">
        <v>56</v>
      </c>
      <c r="B139" s="9">
        <v>2</v>
      </c>
      <c r="C139" s="9">
        <v>163</v>
      </c>
      <c r="D139" s="9">
        <v>162</v>
      </c>
      <c r="E139" s="9">
        <v>58</v>
      </c>
      <c r="F139" s="10">
        <v>35.802469135802468</v>
      </c>
      <c r="G139" s="9">
        <v>163</v>
      </c>
      <c r="H139" s="9">
        <v>9</v>
      </c>
      <c r="I139" s="10">
        <v>5.5214723926380369</v>
      </c>
      <c r="J139" s="9">
        <v>163</v>
      </c>
      <c r="K139" s="9">
        <v>0</v>
      </c>
      <c r="L139" s="10">
        <v>0</v>
      </c>
      <c r="M139" s="9">
        <v>6</v>
      </c>
      <c r="N139" s="10">
        <v>3.6809815950920246</v>
      </c>
      <c r="O139" s="9">
        <v>4</v>
      </c>
      <c r="P139" s="10">
        <v>2.4539877300613497</v>
      </c>
    </row>
    <row r="140" spans="1:16" x14ac:dyDescent="0.25">
      <c r="A140" s="8" t="s">
        <v>57</v>
      </c>
      <c r="B140" s="9">
        <v>3</v>
      </c>
      <c r="C140" s="9">
        <v>63</v>
      </c>
      <c r="D140" s="9">
        <v>63</v>
      </c>
      <c r="E140" s="9">
        <v>9</v>
      </c>
      <c r="F140" s="10">
        <v>14.285714285714286</v>
      </c>
      <c r="G140" s="9">
        <v>63</v>
      </c>
      <c r="H140" s="9">
        <v>2</v>
      </c>
      <c r="I140" s="10">
        <v>3.1746031746031749</v>
      </c>
      <c r="J140" s="9">
        <v>63</v>
      </c>
      <c r="K140" s="9">
        <v>0</v>
      </c>
      <c r="L140" s="10">
        <v>0</v>
      </c>
      <c r="M140" s="9">
        <v>0</v>
      </c>
      <c r="N140" s="10">
        <v>0</v>
      </c>
      <c r="O140" s="9">
        <v>0</v>
      </c>
      <c r="P140" s="10">
        <v>0</v>
      </c>
    </row>
    <row r="141" spans="1:16" x14ac:dyDescent="0.25">
      <c r="A141" s="8" t="s">
        <v>58</v>
      </c>
      <c r="B141" s="9">
        <v>2</v>
      </c>
      <c r="C141" s="9">
        <v>192</v>
      </c>
      <c r="D141" s="9">
        <v>192</v>
      </c>
      <c r="E141" s="9">
        <v>88</v>
      </c>
      <c r="F141" s="10">
        <v>45.833333333333329</v>
      </c>
      <c r="G141" s="9">
        <v>192</v>
      </c>
      <c r="H141" s="9">
        <v>13</v>
      </c>
      <c r="I141" s="10">
        <v>6.7708333333333339</v>
      </c>
      <c r="J141" s="9">
        <v>191</v>
      </c>
      <c r="K141" s="9">
        <v>2</v>
      </c>
      <c r="L141" s="10">
        <v>1.0471204188481675</v>
      </c>
      <c r="M141" s="9">
        <v>10</v>
      </c>
      <c r="N141" s="10">
        <v>5.2356020942408374</v>
      </c>
      <c r="O141" s="9">
        <v>5</v>
      </c>
      <c r="P141" s="10">
        <v>2.6178010471204187</v>
      </c>
    </row>
    <row r="142" spans="1:16" x14ac:dyDescent="0.25">
      <c r="A142" s="8" t="s">
        <v>59</v>
      </c>
      <c r="B142" s="9">
        <v>2</v>
      </c>
      <c r="C142" s="9">
        <v>91</v>
      </c>
      <c r="D142" s="9">
        <v>91</v>
      </c>
      <c r="E142" s="9">
        <v>26</v>
      </c>
      <c r="F142" s="10">
        <v>28.571428571428573</v>
      </c>
      <c r="G142" s="9">
        <v>91</v>
      </c>
      <c r="H142" s="9">
        <v>0</v>
      </c>
      <c r="I142" s="10">
        <v>0</v>
      </c>
      <c r="J142" s="9">
        <v>91</v>
      </c>
      <c r="K142" s="9">
        <v>1</v>
      </c>
      <c r="L142" s="10">
        <v>1.0989010989010988</v>
      </c>
      <c r="M142" s="9">
        <v>3</v>
      </c>
      <c r="N142" s="10">
        <v>3.296703296703297</v>
      </c>
      <c r="O142" s="9">
        <v>0</v>
      </c>
      <c r="P142" s="10">
        <v>0</v>
      </c>
    </row>
    <row r="143" spans="1:16" x14ac:dyDescent="0.25">
      <c r="A143" s="8" t="s">
        <v>60</v>
      </c>
      <c r="B143" s="9">
        <v>2</v>
      </c>
      <c r="C143" s="9">
        <v>129</v>
      </c>
      <c r="D143" s="9">
        <v>129</v>
      </c>
      <c r="E143" s="9">
        <v>44</v>
      </c>
      <c r="F143" s="10">
        <v>34.108527131782942</v>
      </c>
      <c r="G143" s="9">
        <v>129</v>
      </c>
      <c r="H143" s="9">
        <v>8</v>
      </c>
      <c r="I143" s="10">
        <v>6.2015503875968987</v>
      </c>
      <c r="J143" s="9">
        <v>128</v>
      </c>
      <c r="K143" s="9">
        <v>1</v>
      </c>
      <c r="L143" s="10">
        <v>0.78125</v>
      </c>
      <c r="M143" s="9">
        <v>9</v>
      </c>
      <c r="N143" s="10">
        <v>7.03125</v>
      </c>
      <c r="O143" s="9">
        <v>1</v>
      </c>
      <c r="P143" s="10">
        <v>0.78125</v>
      </c>
    </row>
    <row r="144" spans="1:16" x14ac:dyDescent="0.25">
      <c r="A144" s="8" t="s">
        <v>61</v>
      </c>
      <c r="B144" s="9">
        <v>1</v>
      </c>
      <c r="C144" s="9">
        <v>206</v>
      </c>
      <c r="D144" s="9">
        <v>203</v>
      </c>
      <c r="E144" s="9">
        <v>54</v>
      </c>
      <c r="F144" s="10">
        <v>26.600985221674879</v>
      </c>
      <c r="G144" s="9">
        <v>177</v>
      </c>
      <c r="H144" s="9">
        <v>9</v>
      </c>
      <c r="I144" s="10">
        <v>5.0847457627118642</v>
      </c>
      <c r="J144" s="9">
        <v>206</v>
      </c>
      <c r="K144" s="9">
        <v>32</v>
      </c>
      <c r="L144" s="10">
        <v>15.533980582524272</v>
      </c>
      <c r="M144" s="9">
        <v>13</v>
      </c>
      <c r="N144" s="10">
        <v>6.3106796116504862</v>
      </c>
      <c r="O144" s="9">
        <v>9</v>
      </c>
      <c r="P144" s="10">
        <v>4.3689320388349513</v>
      </c>
    </row>
    <row r="145" spans="1:16" x14ac:dyDescent="0.25">
      <c r="A145" s="8" t="s">
        <v>62</v>
      </c>
      <c r="B145" s="9">
        <v>2</v>
      </c>
      <c r="C145" s="9">
        <v>581</v>
      </c>
      <c r="D145" s="9">
        <v>580</v>
      </c>
      <c r="E145" s="9">
        <v>159</v>
      </c>
      <c r="F145" s="10">
        <v>27.413793103448274</v>
      </c>
      <c r="G145" s="9">
        <v>581</v>
      </c>
      <c r="H145" s="9">
        <v>32</v>
      </c>
      <c r="I145" s="10">
        <v>5.5077452667814111</v>
      </c>
      <c r="J145" s="9">
        <v>581</v>
      </c>
      <c r="K145" s="9">
        <v>5</v>
      </c>
      <c r="L145" s="10">
        <v>0.86058519793459554</v>
      </c>
      <c r="M145" s="9">
        <v>16</v>
      </c>
      <c r="N145" s="10">
        <v>2.7538726333907055</v>
      </c>
      <c r="O145" s="9">
        <v>6</v>
      </c>
      <c r="P145" s="10">
        <v>1.0327022375215147</v>
      </c>
    </row>
    <row r="147" spans="1:16" x14ac:dyDescent="0.25">
      <c r="A147" s="7" t="s">
        <v>18</v>
      </c>
      <c r="B147" s="6" t="s">
        <v>63</v>
      </c>
    </row>
    <row r="148" spans="1:16" x14ac:dyDescent="0.25">
      <c r="A148" s="8" t="s">
        <v>64</v>
      </c>
      <c r="B148" s="9">
        <v>2</v>
      </c>
      <c r="C148" s="9">
        <v>46</v>
      </c>
      <c r="D148" s="9">
        <v>46</v>
      </c>
      <c r="E148" s="9">
        <v>5</v>
      </c>
      <c r="F148" s="10">
        <v>10.869565217391305</v>
      </c>
      <c r="G148" s="9">
        <v>46</v>
      </c>
      <c r="H148" s="9">
        <v>4</v>
      </c>
      <c r="I148" s="10">
        <v>8.695652173913043</v>
      </c>
      <c r="J148" s="9">
        <v>46</v>
      </c>
      <c r="K148" s="9">
        <v>0</v>
      </c>
      <c r="L148" s="10">
        <v>0</v>
      </c>
      <c r="M148" s="9">
        <v>1</v>
      </c>
      <c r="N148" s="10">
        <v>2.1739130434782608</v>
      </c>
      <c r="O148" s="9">
        <v>0</v>
      </c>
      <c r="P148" s="10">
        <v>0</v>
      </c>
    </row>
    <row r="149" spans="1:16" x14ac:dyDescent="0.25">
      <c r="A149" s="8" t="s">
        <v>65</v>
      </c>
      <c r="B149" s="9">
        <v>2</v>
      </c>
      <c r="C149" s="9">
        <v>110</v>
      </c>
      <c r="D149" s="9">
        <v>105</v>
      </c>
      <c r="E149" s="9">
        <v>25</v>
      </c>
      <c r="F149" s="10">
        <v>23.809523809523807</v>
      </c>
      <c r="G149" s="9">
        <v>109</v>
      </c>
      <c r="H149" s="9">
        <v>15</v>
      </c>
      <c r="I149" s="10">
        <v>13.761467889908255</v>
      </c>
      <c r="J149" s="9">
        <v>109</v>
      </c>
      <c r="K149" s="9">
        <v>1</v>
      </c>
      <c r="L149" s="10">
        <v>0.91743119266055051</v>
      </c>
      <c r="M149" s="9">
        <v>3</v>
      </c>
      <c r="N149" s="10">
        <v>2.7522935779816518</v>
      </c>
      <c r="O149" s="9">
        <v>0</v>
      </c>
      <c r="P149" s="10">
        <v>0</v>
      </c>
    </row>
    <row r="150" spans="1:16" x14ac:dyDescent="0.25">
      <c r="A150" s="8" t="s">
        <v>66</v>
      </c>
      <c r="B150" s="9">
        <v>2</v>
      </c>
      <c r="C150" s="9">
        <v>73</v>
      </c>
      <c r="D150" s="9">
        <v>73</v>
      </c>
      <c r="E150" s="9">
        <v>32</v>
      </c>
      <c r="F150" s="10">
        <v>43.835616438356162</v>
      </c>
      <c r="G150" s="9">
        <v>73</v>
      </c>
      <c r="H150" s="9">
        <v>11</v>
      </c>
      <c r="I150" s="10">
        <v>15.068493150684931</v>
      </c>
      <c r="J150" s="9">
        <v>73</v>
      </c>
      <c r="K150" s="9">
        <v>1</v>
      </c>
      <c r="L150" s="10">
        <v>1.3698630136986301</v>
      </c>
      <c r="M150" s="9">
        <v>2</v>
      </c>
      <c r="N150" s="10">
        <v>2.7397260273972601</v>
      </c>
      <c r="O150" s="9">
        <v>0</v>
      </c>
      <c r="P150" s="10">
        <v>0</v>
      </c>
    </row>
    <row r="151" spans="1:16" x14ac:dyDescent="0.25">
      <c r="A151" s="8" t="s">
        <v>67</v>
      </c>
      <c r="B151" s="9">
        <v>2</v>
      </c>
      <c r="C151" s="9">
        <v>139</v>
      </c>
      <c r="D151" s="9">
        <v>137</v>
      </c>
      <c r="E151" s="9">
        <v>40</v>
      </c>
      <c r="F151" s="10">
        <v>29.197080291970803</v>
      </c>
      <c r="G151" s="9">
        <v>138</v>
      </c>
      <c r="H151" s="9">
        <v>4</v>
      </c>
      <c r="I151" s="10">
        <v>2.8985507246376812</v>
      </c>
      <c r="J151" s="9">
        <v>138</v>
      </c>
      <c r="K151" s="9">
        <v>1</v>
      </c>
      <c r="L151" s="10">
        <v>0.72463768115942029</v>
      </c>
      <c r="M151" s="9">
        <v>6</v>
      </c>
      <c r="N151" s="10">
        <v>4.3478260869565215</v>
      </c>
      <c r="O151" s="9">
        <v>2</v>
      </c>
      <c r="P151" s="10">
        <v>1.4492753623188406</v>
      </c>
    </row>
    <row r="152" spans="1:16" x14ac:dyDescent="0.25">
      <c r="A152" s="8" t="s">
        <v>68</v>
      </c>
      <c r="B152" s="9">
        <v>2</v>
      </c>
      <c r="C152" s="9">
        <v>51</v>
      </c>
      <c r="D152" s="9">
        <v>49</v>
      </c>
      <c r="E152" s="9">
        <v>13</v>
      </c>
      <c r="F152" s="10">
        <v>26.530612244897963</v>
      </c>
      <c r="G152" s="9">
        <v>51</v>
      </c>
      <c r="H152" s="9">
        <v>7</v>
      </c>
      <c r="I152" s="10">
        <v>13.725490196078431</v>
      </c>
      <c r="J152" s="9">
        <v>50</v>
      </c>
      <c r="K152" s="9">
        <v>1</v>
      </c>
      <c r="L152" s="10">
        <v>2</v>
      </c>
      <c r="M152" s="9">
        <v>2</v>
      </c>
      <c r="N152" s="10">
        <v>4</v>
      </c>
      <c r="O152" s="9">
        <v>0</v>
      </c>
      <c r="P152" s="10">
        <v>0</v>
      </c>
    </row>
    <row r="153" spans="1:16" x14ac:dyDescent="0.25">
      <c r="A153" s="8" t="s">
        <v>69</v>
      </c>
      <c r="B153" s="9">
        <v>2</v>
      </c>
      <c r="C153" s="9">
        <v>143</v>
      </c>
      <c r="D153" s="9">
        <v>140</v>
      </c>
      <c r="E153" s="9">
        <v>46</v>
      </c>
      <c r="F153" s="10">
        <v>32.857142857142861</v>
      </c>
      <c r="G153" s="9">
        <v>142</v>
      </c>
      <c r="H153" s="9">
        <v>17</v>
      </c>
      <c r="I153" s="10">
        <v>11.971830985915492</v>
      </c>
      <c r="J153" s="9">
        <v>139</v>
      </c>
      <c r="K153" s="9">
        <v>4</v>
      </c>
      <c r="L153" s="10">
        <v>2.8776978417266186</v>
      </c>
      <c r="M153" s="9">
        <v>9</v>
      </c>
      <c r="N153" s="10">
        <v>6.4748201438848927</v>
      </c>
      <c r="O153" s="9">
        <v>1</v>
      </c>
      <c r="P153" s="10">
        <v>0.71942446043165464</v>
      </c>
    </row>
    <row r="154" spans="1:16" x14ac:dyDescent="0.25">
      <c r="A154" s="8" t="s">
        <v>70</v>
      </c>
      <c r="B154" s="9">
        <v>2</v>
      </c>
      <c r="C154" s="9">
        <v>45</v>
      </c>
      <c r="D154" s="9">
        <v>45</v>
      </c>
      <c r="E154" s="9">
        <v>9</v>
      </c>
      <c r="F154" s="10">
        <v>20</v>
      </c>
      <c r="G154" s="9">
        <v>45</v>
      </c>
      <c r="H154" s="9">
        <v>3</v>
      </c>
      <c r="I154" s="10">
        <v>6.6666666666666661</v>
      </c>
      <c r="J154" s="9">
        <v>45</v>
      </c>
      <c r="K154" s="9">
        <v>1</v>
      </c>
      <c r="L154" s="10">
        <v>2.2222222222222223</v>
      </c>
      <c r="M154" s="9">
        <v>1</v>
      </c>
      <c r="N154" s="10">
        <v>2.2222222222222223</v>
      </c>
      <c r="O154" s="9">
        <v>7</v>
      </c>
      <c r="P154" s="10">
        <v>15.555555555555557</v>
      </c>
    </row>
    <row r="155" spans="1:16" x14ac:dyDescent="0.25">
      <c r="A155" s="8" t="s">
        <v>71</v>
      </c>
      <c r="B155" s="9">
        <v>2</v>
      </c>
      <c r="C155" s="9">
        <v>134</v>
      </c>
      <c r="D155" s="9">
        <v>130</v>
      </c>
      <c r="E155" s="9">
        <v>28</v>
      </c>
      <c r="F155" s="10">
        <v>21.538461538461537</v>
      </c>
      <c r="G155" s="9">
        <v>134</v>
      </c>
      <c r="H155" s="9">
        <v>7</v>
      </c>
      <c r="I155" s="10">
        <v>5.2238805970149258</v>
      </c>
      <c r="J155" s="9">
        <v>132</v>
      </c>
      <c r="K155" s="9">
        <v>1</v>
      </c>
      <c r="L155" s="10">
        <v>0.75757575757575746</v>
      </c>
      <c r="M155" s="9">
        <v>5</v>
      </c>
      <c r="N155" s="10">
        <v>3.7878787878787881</v>
      </c>
      <c r="O155" s="9">
        <v>0</v>
      </c>
      <c r="P155" s="10">
        <v>0</v>
      </c>
    </row>
    <row r="156" spans="1:16" x14ac:dyDescent="0.25">
      <c r="A156" s="8" t="s">
        <v>72</v>
      </c>
      <c r="B156" s="9">
        <v>2</v>
      </c>
      <c r="C156" s="9">
        <v>63</v>
      </c>
      <c r="D156" s="9">
        <v>62</v>
      </c>
      <c r="E156" s="9">
        <v>14</v>
      </c>
      <c r="F156" s="10">
        <v>22.58064516129032</v>
      </c>
      <c r="G156" s="9">
        <v>63</v>
      </c>
      <c r="H156" s="9">
        <v>2</v>
      </c>
      <c r="I156" s="10">
        <v>3.1746031746031749</v>
      </c>
      <c r="J156" s="9">
        <v>62</v>
      </c>
      <c r="K156" s="9">
        <v>0</v>
      </c>
      <c r="L156" s="10">
        <v>0</v>
      </c>
      <c r="M156" s="9">
        <v>4</v>
      </c>
      <c r="N156" s="10">
        <v>6.4516129032258061</v>
      </c>
      <c r="O156" s="9">
        <v>2</v>
      </c>
      <c r="P156" s="10">
        <v>3.225806451612903</v>
      </c>
    </row>
    <row r="157" spans="1:16" x14ac:dyDescent="0.25">
      <c r="A157" s="8" t="s">
        <v>63</v>
      </c>
      <c r="B157" s="9">
        <v>2</v>
      </c>
      <c r="C157" s="9">
        <v>181</v>
      </c>
      <c r="D157" s="9">
        <v>180</v>
      </c>
      <c r="E157" s="9">
        <v>50</v>
      </c>
      <c r="F157" s="10">
        <v>27.777777777777779</v>
      </c>
      <c r="G157" s="9">
        <v>181</v>
      </c>
      <c r="H157" s="9">
        <v>18</v>
      </c>
      <c r="I157" s="10">
        <v>9.94475138121547</v>
      </c>
      <c r="J157" s="9">
        <v>177</v>
      </c>
      <c r="K157" s="9">
        <v>2</v>
      </c>
      <c r="L157" s="10">
        <v>1.1299435028248588</v>
      </c>
      <c r="M157" s="9">
        <v>9</v>
      </c>
      <c r="N157" s="10">
        <v>5.0847457627118642</v>
      </c>
      <c r="O157" s="9">
        <v>4</v>
      </c>
      <c r="P157" s="10">
        <v>2.2598870056497176</v>
      </c>
    </row>
    <row r="158" spans="1:16" x14ac:dyDescent="0.25">
      <c r="A158" s="8" t="s">
        <v>73</v>
      </c>
      <c r="B158" s="9">
        <v>1</v>
      </c>
      <c r="C158" s="9">
        <v>109</v>
      </c>
      <c r="D158" s="9">
        <v>106</v>
      </c>
      <c r="E158" s="9">
        <v>31</v>
      </c>
      <c r="F158" s="10">
        <v>29.245283018867926</v>
      </c>
      <c r="G158" s="9">
        <v>108</v>
      </c>
      <c r="H158" s="9">
        <v>9</v>
      </c>
      <c r="I158" s="10">
        <v>8.3333333333333339</v>
      </c>
      <c r="J158" s="9">
        <v>108</v>
      </c>
      <c r="K158" s="9">
        <v>0</v>
      </c>
      <c r="L158" s="10">
        <v>0</v>
      </c>
      <c r="M158" s="9">
        <v>4</v>
      </c>
      <c r="N158" s="10">
        <v>3.7037037037037037</v>
      </c>
      <c r="O158" s="9">
        <v>0</v>
      </c>
      <c r="P158" s="10">
        <v>0</v>
      </c>
    </row>
    <row r="159" spans="1:16" x14ac:dyDescent="0.25">
      <c r="A159" s="8" t="s">
        <v>74</v>
      </c>
      <c r="B159" s="9">
        <v>2</v>
      </c>
      <c r="C159" s="9">
        <v>84</v>
      </c>
      <c r="D159" s="9">
        <v>83</v>
      </c>
      <c r="E159" s="9">
        <v>23</v>
      </c>
      <c r="F159" s="10">
        <v>27.710843373493976</v>
      </c>
      <c r="G159" s="9">
        <v>84</v>
      </c>
      <c r="H159" s="9">
        <v>11</v>
      </c>
      <c r="I159" s="10">
        <v>13.095238095238097</v>
      </c>
      <c r="J159" s="9">
        <v>83</v>
      </c>
      <c r="K159" s="9">
        <v>1</v>
      </c>
      <c r="L159" s="10">
        <v>1.2048192771084338</v>
      </c>
      <c r="M159" s="9">
        <v>3</v>
      </c>
      <c r="N159" s="10">
        <v>3.6144578313253009</v>
      </c>
      <c r="O159" s="9">
        <v>0</v>
      </c>
      <c r="P159" s="10">
        <v>0</v>
      </c>
    </row>
    <row r="160" spans="1:16" x14ac:dyDescent="0.25">
      <c r="A160" s="8" t="s">
        <v>75</v>
      </c>
      <c r="B160" s="9">
        <v>2</v>
      </c>
      <c r="C160" s="9">
        <v>157</v>
      </c>
      <c r="D160" s="9">
        <v>156</v>
      </c>
      <c r="E160" s="9">
        <v>38</v>
      </c>
      <c r="F160" s="10">
        <v>24.358974358974361</v>
      </c>
      <c r="G160" s="9">
        <v>156</v>
      </c>
      <c r="H160" s="9">
        <v>15</v>
      </c>
      <c r="I160" s="10">
        <v>9.615384615384615</v>
      </c>
      <c r="J160" s="9">
        <v>155</v>
      </c>
      <c r="K160" s="9">
        <v>2</v>
      </c>
      <c r="L160" s="10">
        <v>1.2903225806451613</v>
      </c>
      <c r="M160" s="9">
        <v>6</v>
      </c>
      <c r="N160" s="10">
        <v>3.870967741935484</v>
      </c>
      <c r="O160" s="9">
        <v>2</v>
      </c>
      <c r="P160" s="10">
        <v>1.2903225806451613</v>
      </c>
    </row>
    <row r="162" spans="1:16" x14ac:dyDescent="0.25">
      <c r="A162" s="7" t="s">
        <v>18</v>
      </c>
      <c r="B162" s="6" t="s">
        <v>76</v>
      </c>
    </row>
    <row r="163" spans="1:16" x14ac:dyDescent="0.25">
      <c r="A163" s="8" t="s">
        <v>77</v>
      </c>
      <c r="B163" s="9">
        <v>1</v>
      </c>
      <c r="C163" s="9">
        <v>153</v>
      </c>
      <c r="D163" s="9">
        <v>150</v>
      </c>
      <c r="E163" s="9">
        <v>46</v>
      </c>
      <c r="F163" s="10">
        <v>30.666666666666664</v>
      </c>
      <c r="G163" s="9">
        <v>152</v>
      </c>
      <c r="H163" s="9">
        <v>7</v>
      </c>
      <c r="I163" s="10">
        <v>4.6052631578947372</v>
      </c>
      <c r="J163" s="9">
        <v>152</v>
      </c>
      <c r="K163" s="9">
        <v>3</v>
      </c>
      <c r="L163" s="10">
        <v>1.9736842105263159</v>
      </c>
      <c r="M163" s="9">
        <v>16</v>
      </c>
      <c r="N163" s="10">
        <v>10.526315789473683</v>
      </c>
      <c r="O163" s="9">
        <v>4</v>
      </c>
      <c r="P163" s="10">
        <v>2.6315789473684208</v>
      </c>
    </row>
    <row r="164" spans="1:16" x14ac:dyDescent="0.25">
      <c r="A164" s="8" t="s">
        <v>78</v>
      </c>
      <c r="B164" s="9">
        <v>1</v>
      </c>
      <c r="C164" s="9">
        <v>33</v>
      </c>
      <c r="D164" s="9">
        <v>33</v>
      </c>
      <c r="E164" s="9">
        <v>6</v>
      </c>
      <c r="F164" s="10">
        <v>18.181818181818183</v>
      </c>
      <c r="G164" s="9">
        <v>33</v>
      </c>
      <c r="H164" s="9">
        <v>1</v>
      </c>
      <c r="I164" s="10">
        <v>3.0303030303030298</v>
      </c>
      <c r="J164" s="9">
        <v>33</v>
      </c>
      <c r="K164" s="9">
        <v>1</v>
      </c>
      <c r="L164" s="10">
        <v>3.0303030303030298</v>
      </c>
      <c r="M164" s="9">
        <v>4</v>
      </c>
      <c r="N164" s="10">
        <v>12.121212121212119</v>
      </c>
      <c r="O164" s="9">
        <v>0</v>
      </c>
      <c r="P164" s="10">
        <v>0</v>
      </c>
    </row>
    <row r="165" spans="1:16" x14ac:dyDescent="0.25">
      <c r="A165" s="8" t="s">
        <v>76</v>
      </c>
      <c r="B165" s="9">
        <v>2</v>
      </c>
      <c r="C165" s="9">
        <v>429</v>
      </c>
      <c r="D165" s="9">
        <v>429</v>
      </c>
      <c r="E165" s="9">
        <v>196</v>
      </c>
      <c r="F165" s="10">
        <v>45.687645687645691</v>
      </c>
      <c r="G165" s="9">
        <v>426</v>
      </c>
      <c r="H165" s="9">
        <v>24</v>
      </c>
      <c r="I165" s="10">
        <v>5.6338028169014081</v>
      </c>
      <c r="J165" s="9">
        <v>426</v>
      </c>
      <c r="K165" s="9">
        <v>8</v>
      </c>
      <c r="L165" s="10">
        <v>1.8779342723004695</v>
      </c>
      <c r="M165" s="9">
        <v>30</v>
      </c>
      <c r="N165" s="10">
        <v>7.042253521126761</v>
      </c>
      <c r="O165" s="9">
        <v>11</v>
      </c>
      <c r="P165" s="10">
        <v>2.5821596244131455</v>
      </c>
    </row>
    <row r="166" spans="1:16" x14ac:dyDescent="0.25">
      <c r="A166" s="8" t="s">
        <v>79</v>
      </c>
      <c r="B166" s="9">
        <v>1</v>
      </c>
      <c r="C166" s="9">
        <v>140</v>
      </c>
      <c r="D166" s="9">
        <v>138</v>
      </c>
      <c r="E166" s="9">
        <v>60</v>
      </c>
      <c r="F166" s="10">
        <v>43.478260869565219</v>
      </c>
      <c r="G166" s="9">
        <v>139</v>
      </c>
      <c r="H166" s="9">
        <v>18</v>
      </c>
      <c r="I166" s="10">
        <v>12.949640287769785</v>
      </c>
      <c r="J166" s="9">
        <v>136</v>
      </c>
      <c r="K166" s="9">
        <v>0</v>
      </c>
      <c r="L166" s="10">
        <v>0</v>
      </c>
      <c r="M166" s="9">
        <v>2</v>
      </c>
      <c r="N166" s="10">
        <v>1.4705882352941178</v>
      </c>
      <c r="O166" s="9">
        <v>3</v>
      </c>
      <c r="P166" s="10">
        <v>2.2058823529411766</v>
      </c>
    </row>
    <row r="168" spans="1:16" x14ac:dyDescent="0.25">
      <c r="A168" s="7" t="s">
        <v>18</v>
      </c>
      <c r="B168" s="6" t="s">
        <v>80</v>
      </c>
    </row>
    <row r="169" spans="1:16" x14ac:dyDescent="0.25">
      <c r="A169" s="8" t="s">
        <v>81</v>
      </c>
      <c r="B169" s="9">
        <v>1</v>
      </c>
      <c r="C169" s="9">
        <v>3</v>
      </c>
      <c r="D169" s="9">
        <v>3</v>
      </c>
      <c r="E169" s="9">
        <v>2</v>
      </c>
      <c r="F169" s="10">
        <v>66.666666666666671</v>
      </c>
      <c r="G169" s="9">
        <v>3</v>
      </c>
      <c r="H169" s="9">
        <v>0</v>
      </c>
      <c r="I169" s="10">
        <v>0</v>
      </c>
      <c r="J169" s="9">
        <v>3</v>
      </c>
      <c r="K169" s="9">
        <v>0</v>
      </c>
      <c r="L169" s="10">
        <v>0</v>
      </c>
      <c r="M169" s="9">
        <v>0</v>
      </c>
      <c r="N169" s="10">
        <v>0</v>
      </c>
      <c r="O169" s="9">
        <v>0</v>
      </c>
      <c r="P169" s="10">
        <v>0</v>
      </c>
    </row>
    <row r="172" spans="1:16" x14ac:dyDescent="0.25">
      <c r="A172" s="6" t="s">
        <v>83</v>
      </c>
    </row>
    <row r="173" spans="1:16" x14ac:dyDescent="0.25">
      <c r="A173" s="7" t="s">
        <v>18</v>
      </c>
      <c r="B173" s="6" t="s">
        <v>19</v>
      </c>
    </row>
    <row r="174" spans="1:16" x14ac:dyDescent="0.25">
      <c r="A174" s="8" t="s">
        <v>20</v>
      </c>
      <c r="B174" s="9">
        <v>2</v>
      </c>
      <c r="C174" s="9">
        <v>1282</v>
      </c>
      <c r="D174" s="9">
        <v>1280</v>
      </c>
      <c r="E174" s="9">
        <v>543</v>
      </c>
      <c r="F174" s="10">
        <v>42.421875</v>
      </c>
      <c r="G174" s="9">
        <v>1279</v>
      </c>
      <c r="H174" s="9">
        <v>84</v>
      </c>
      <c r="I174" s="10">
        <v>6.5676309616888195</v>
      </c>
      <c r="J174" s="9">
        <v>1271</v>
      </c>
      <c r="K174" s="9">
        <v>16</v>
      </c>
      <c r="L174" s="10">
        <v>1.2588512981904012</v>
      </c>
      <c r="M174" s="9">
        <v>81</v>
      </c>
      <c r="N174" s="10">
        <v>6.3729346970889056</v>
      </c>
      <c r="O174" s="9">
        <v>19</v>
      </c>
      <c r="P174" s="10">
        <v>1.4948859166011017</v>
      </c>
    </row>
    <row r="175" spans="1:16" x14ac:dyDescent="0.25">
      <c r="A175" s="8" t="s">
        <v>19</v>
      </c>
      <c r="B175" s="9">
        <v>2</v>
      </c>
      <c r="C175" s="9">
        <v>1205</v>
      </c>
      <c r="D175" s="9">
        <v>1201</v>
      </c>
      <c r="E175" s="9">
        <v>398</v>
      </c>
      <c r="F175" s="10">
        <v>33.139050791007492</v>
      </c>
      <c r="G175" s="9">
        <v>1200</v>
      </c>
      <c r="H175" s="9">
        <v>78</v>
      </c>
      <c r="I175" s="10">
        <v>6.5</v>
      </c>
      <c r="J175" s="9">
        <v>1197</v>
      </c>
      <c r="K175" s="9">
        <v>20</v>
      </c>
      <c r="L175" s="10">
        <v>1.6708437761069339</v>
      </c>
      <c r="M175" s="9">
        <v>62</v>
      </c>
      <c r="N175" s="10">
        <v>5.1796157059314956</v>
      </c>
      <c r="O175" s="9">
        <v>22</v>
      </c>
      <c r="P175" s="10">
        <v>1.8379281537176275</v>
      </c>
    </row>
    <row r="176" spans="1:16" x14ac:dyDescent="0.25">
      <c r="A176" s="8" t="s">
        <v>21</v>
      </c>
      <c r="B176" s="9">
        <v>2</v>
      </c>
      <c r="C176" s="9">
        <v>664</v>
      </c>
      <c r="D176" s="9">
        <v>663</v>
      </c>
      <c r="E176" s="9">
        <v>270</v>
      </c>
      <c r="F176" s="10">
        <v>40.723981900452493</v>
      </c>
      <c r="G176" s="9">
        <v>661</v>
      </c>
      <c r="H176" s="9">
        <v>35</v>
      </c>
      <c r="I176" s="10">
        <v>5.2950075642965206</v>
      </c>
      <c r="J176" s="9">
        <v>661</v>
      </c>
      <c r="K176" s="9">
        <v>10</v>
      </c>
      <c r="L176" s="10">
        <v>1.51285930408472</v>
      </c>
      <c r="M176" s="9">
        <v>38</v>
      </c>
      <c r="N176" s="10">
        <v>5.7488653555219367</v>
      </c>
      <c r="O176" s="9">
        <v>10</v>
      </c>
      <c r="P176" s="10">
        <v>1.51285930408472</v>
      </c>
    </row>
    <row r="177" spans="1:16" x14ac:dyDescent="0.25">
      <c r="A177" s="8" t="s">
        <v>22</v>
      </c>
      <c r="B177" s="9">
        <v>2</v>
      </c>
      <c r="C177" s="9">
        <v>427</v>
      </c>
      <c r="D177" s="9">
        <v>417</v>
      </c>
      <c r="E177" s="9">
        <v>164</v>
      </c>
      <c r="F177" s="10">
        <v>39.328537170263786</v>
      </c>
      <c r="G177" s="9">
        <v>416</v>
      </c>
      <c r="H177" s="9">
        <v>34</v>
      </c>
      <c r="I177" s="10">
        <v>8.1730769230769234</v>
      </c>
      <c r="J177" s="9">
        <v>419</v>
      </c>
      <c r="K177" s="9">
        <v>16</v>
      </c>
      <c r="L177" s="10">
        <v>3.8186157517899759</v>
      </c>
      <c r="M177" s="9">
        <v>28</v>
      </c>
      <c r="N177" s="10">
        <v>6.6825775656324584</v>
      </c>
      <c r="O177" s="9">
        <v>14</v>
      </c>
      <c r="P177" s="10">
        <v>3.3412887828162292</v>
      </c>
    </row>
    <row r="179" spans="1:16" x14ac:dyDescent="0.25">
      <c r="A179" s="7" t="s">
        <v>18</v>
      </c>
      <c r="B179" s="6" t="s">
        <v>23</v>
      </c>
    </row>
    <row r="180" spans="1:16" x14ac:dyDescent="0.25">
      <c r="A180" s="8" t="s">
        <v>24</v>
      </c>
      <c r="B180" s="9">
        <v>2</v>
      </c>
      <c r="C180" s="9">
        <v>270</v>
      </c>
      <c r="D180" s="9">
        <v>264</v>
      </c>
      <c r="E180" s="9">
        <v>75</v>
      </c>
      <c r="F180" s="10">
        <v>28.40909090909091</v>
      </c>
      <c r="G180" s="9">
        <v>270</v>
      </c>
      <c r="H180" s="9">
        <v>23</v>
      </c>
      <c r="I180" s="10">
        <v>8.518518518518519</v>
      </c>
      <c r="J180" s="9">
        <v>264</v>
      </c>
      <c r="K180" s="9">
        <v>3</v>
      </c>
      <c r="L180" s="10">
        <v>1.1363636363636365</v>
      </c>
      <c r="M180" s="9">
        <v>7</v>
      </c>
      <c r="N180" s="10">
        <v>2.6515151515151514</v>
      </c>
      <c r="O180" s="9">
        <v>2</v>
      </c>
      <c r="P180" s="10">
        <v>0.75757575757575746</v>
      </c>
    </row>
    <row r="181" spans="1:16" x14ac:dyDescent="0.25">
      <c r="A181" s="8" t="s">
        <v>23</v>
      </c>
      <c r="B181" s="9">
        <v>2</v>
      </c>
      <c r="C181" s="9">
        <v>3183</v>
      </c>
      <c r="D181" s="9">
        <v>3141</v>
      </c>
      <c r="E181" s="9">
        <v>663</v>
      </c>
      <c r="F181" s="10">
        <v>21.107927411652341</v>
      </c>
      <c r="G181" s="9">
        <v>3170</v>
      </c>
      <c r="H181" s="9">
        <v>217</v>
      </c>
      <c r="I181" s="10">
        <v>6.8454258675078856</v>
      </c>
      <c r="J181" s="9">
        <v>3124</v>
      </c>
      <c r="K181" s="9">
        <v>24</v>
      </c>
      <c r="L181" s="10">
        <v>0.76824583866837381</v>
      </c>
      <c r="M181" s="9">
        <v>159</v>
      </c>
      <c r="N181" s="10">
        <v>5.0896286811779774</v>
      </c>
      <c r="O181" s="9">
        <v>31</v>
      </c>
      <c r="P181" s="10">
        <v>0.9923175416133162</v>
      </c>
    </row>
    <row r="182" spans="1:16" x14ac:dyDescent="0.25">
      <c r="A182" s="8" t="s">
        <v>25</v>
      </c>
      <c r="B182" s="9">
        <v>1</v>
      </c>
      <c r="C182" s="9">
        <v>141</v>
      </c>
      <c r="D182" s="9">
        <v>141</v>
      </c>
      <c r="E182" s="9">
        <v>64</v>
      </c>
      <c r="F182" s="10">
        <v>45.390070921985817</v>
      </c>
      <c r="G182" s="9">
        <v>141</v>
      </c>
      <c r="H182" s="9">
        <v>11</v>
      </c>
      <c r="I182" s="10">
        <v>7.8014184397163122</v>
      </c>
      <c r="J182" s="9">
        <v>141</v>
      </c>
      <c r="K182" s="9">
        <v>0</v>
      </c>
      <c r="L182" s="10">
        <v>0</v>
      </c>
      <c r="M182" s="9">
        <v>13</v>
      </c>
      <c r="N182" s="10">
        <v>9.2198581560283692</v>
      </c>
      <c r="O182" s="9">
        <v>3</v>
      </c>
      <c r="P182" s="10">
        <v>2.1276595744680851</v>
      </c>
    </row>
    <row r="183" spans="1:16" x14ac:dyDescent="0.25">
      <c r="A183" s="8" t="s">
        <v>26</v>
      </c>
      <c r="B183" s="9">
        <v>2</v>
      </c>
      <c r="C183" s="9">
        <v>319</v>
      </c>
      <c r="D183" s="9">
        <v>315</v>
      </c>
      <c r="E183" s="9">
        <v>100</v>
      </c>
      <c r="F183" s="10">
        <v>31.746031746031743</v>
      </c>
      <c r="G183" s="9">
        <v>319</v>
      </c>
      <c r="H183" s="9">
        <v>19</v>
      </c>
      <c r="I183" s="10">
        <v>5.9561128526645772</v>
      </c>
      <c r="J183" s="9">
        <v>308</v>
      </c>
      <c r="K183" s="9">
        <v>1</v>
      </c>
      <c r="L183" s="10">
        <v>0.32467532467532467</v>
      </c>
      <c r="M183" s="9">
        <v>24</v>
      </c>
      <c r="N183" s="10">
        <v>7.792207792207793</v>
      </c>
      <c r="O183" s="9">
        <v>7</v>
      </c>
      <c r="P183" s="10">
        <v>2.2727272727272729</v>
      </c>
    </row>
    <row r="184" spans="1:16" x14ac:dyDescent="0.25">
      <c r="A184" s="8" t="s">
        <v>27</v>
      </c>
      <c r="B184" s="9">
        <v>1</v>
      </c>
      <c r="C184" s="9">
        <v>1323</v>
      </c>
      <c r="D184" s="9">
        <v>1300</v>
      </c>
      <c r="E184" s="9">
        <v>471</v>
      </c>
      <c r="F184" s="10">
        <v>36.230769230769226</v>
      </c>
      <c r="G184" s="9">
        <v>1317</v>
      </c>
      <c r="H184" s="9">
        <v>157</v>
      </c>
      <c r="I184" s="10">
        <v>11.921032649962035</v>
      </c>
      <c r="J184" s="9">
        <v>1296</v>
      </c>
      <c r="K184" s="9">
        <v>6</v>
      </c>
      <c r="L184" s="10">
        <v>0.46296296296296297</v>
      </c>
      <c r="M184" s="9">
        <v>43</v>
      </c>
      <c r="N184" s="10">
        <v>3.3179012345679011</v>
      </c>
      <c r="O184" s="9">
        <v>7</v>
      </c>
      <c r="P184" s="10">
        <v>0.54012345679012352</v>
      </c>
    </row>
    <row r="185" spans="1:16" x14ac:dyDescent="0.25">
      <c r="A185" s="8" t="s">
        <v>28</v>
      </c>
      <c r="B185" s="9">
        <v>2</v>
      </c>
      <c r="C185" s="9">
        <v>802</v>
      </c>
      <c r="D185" s="9">
        <v>794</v>
      </c>
      <c r="E185" s="9">
        <v>289</v>
      </c>
      <c r="F185" s="10">
        <v>36.397984886649873</v>
      </c>
      <c r="G185" s="9">
        <v>799</v>
      </c>
      <c r="H185" s="9">
        <v>75</v>
      </c>
      <c r="I185" s="10">
        <v>9.386733416770964</v>
      </c>
      <c r="J185" s="9">
        <v>798</v>
      </c>
      <c r="K185" s="9">
        <v>5</v>
      </c>
      <c r="L185" s="10">
        <v>0.62656641604010022</v>
      </c>
      <c r="M185" s="9">
        <v>27</v>
      </c>
      <c r="N185" s="10">
        <v>3.3834586466165417</v>
      </c>
      <c r="O185" s="9">
        <v>6</v>
      </c>
      <c r="P185" s="10">
        <v>0.75187969924812026</v>
      </c>
    </row>
    <row r="186" spans="1:16" x14ac:dyDescent="0.25">
      <c r="A186" s="8" t="s">
        <v>29</v>
      </c>
      <c r="B186" s="9">
        <v>2</v>
      </c>
      <c r="C186" s="9">
        <v>88</v>
      </c>
      <c r="D186" s="9">
        <v>88</v>
      </c>
      <c r="E186" s="9">
        <v>21</v>
      </c>
      <c r="F186" s="10">
        <v>23.863636363636363</v>
      </c>
      <c r="G186" s="9">
        <v>88</v>
      </c>
      <c r="H186" s="9">
        <v>8</v>
      </c>
      <c r="I186" s="10">
        <v>9.0909090909090917</v>
      </c>
      <c r="J186" s="9">
        <v>88</v>
      </c>
      <c r="K186" s="9">
        <v>1</v>
      </c>
      <c r="L186" s="10">
        <v>1.1363636363636365</v>
      </c>
      <c r="M186" s="9">
        <v>1</v>
      </c>
      <c r="N186" s="10">
        <v>1.1363636363636365</v>
      </c>
      <c r="O186" s="9">
        <v>1</v>
      </c>
      <c r="P186" s="10">
        <v>1.1363636363636365</v>
      </c>
    </row>
    <row r="187" spans="1:16" x14ac:dyDescent="0.25">
      <c r="A187" s="8" t="s">
        <v>30</v>
      </c>
      <c r="B187" s="9">
        <v>2</v>
      </c>
      <c r="C187" s="9">
        <v>1088</v>
      </c>
      <c r="D187" s="9">
        <v>1079</v>
      </c>
      <c r="E187" s="9">
        <v>289</v>
      </c>
      <c r="F187" s="10">
        <v>26.784059314179796</v>
      </c>
      <c r="G187" s="9">
        <v>1086</v>
      </c>
      <c r="H187" s="9">
        <v>103</v>
      </c>
      <c r="I187" s="10">
        <v>9.4843462246777168</v>
      </c>
      <c r="J187" s="9">
        <v>1059</v>
      </c>
      <c r="K187" s="9">
        <v>9</v>
      </c>
      <c r="L187" s="10">
        <v>0.84985835694050993</v>
      </c>
      <c r="M187" s="9">
        <v>44</v>
      </c>
      <c r="N187" s="10">
        <v>4.1548630783758265</v>
      </c>
      <c r="O187" s="9">
        <v>6</v>
      </c>
      <c r="P187" s="10">
        <v>0.56657223796033995</v>
      </c>
    </row>
    <row r="188" spans="1:16" x14ac:dyDescent="0.25">
      <c r="A188" s="8" t="s">
        <v>31</v>
      </c>
      <c r="B188" s="9">
        <v>2</v>
      </c>
      <c r="C188" s="9">
        <v>341</v>
      </c>
      <c r="D188" s="9">
        <v>338</v>
      </c>
      <c r="E188" s="9">
        <v>79</v>
      </c>
      <c r="F188" s="10">
        <v>23.372781065088756</v>
      </c>
      <c r="G188" s="9">
        <v>340</v>
      </c>
      <c r="H188" s="9">
        <v>37</v>
      </c>
      <c r="I188" s="10">
        <v>10.882352941176471</v>
      </c>
      <c r="J188" s="9">
        <v>335</v>
      </c>
      <c r="K188" s="9">
        <v>4</v>
      </c>
      <c r="L188" s="10">
        <v>1.1940298507462688</v>
      </c>
      <c r="M188" s="9">
        <v>8</v>
      </c>
      <c r="N188" s="10">
        <v>2.3880597014925375</v>
      </c>
      <c r="O188" s="9">
        <v>1</v>
      </c>
      <c r="P188" s="10">
        <v>0.29850746268656719</v>
      </c>
    </row>
    <row r="189" spans="1:16" x14ac:dyDescent="0.25">
      <c r="A189" s="8" t="s">
        <v>32</v>
      </c>
      <c r="B189" s="9">
        <v>2</v>
      </c>
      <c r="C189" s="9">
        <v>101</v>
      </c>
      <c r="D189" s="9">
        <v>101</v>
      </c>
      <c r="E189" s="9">
        <v>26</v>
      </c>
      <c r="F189" s="10">
        <v>25.742574257425744</v>
      </c>
      <c r="G189" s="9">
        <v>101</v>
      </c>
      <c r="H189" s="9">
        <v>10</v>
      </c>
      <c r="I189" s="10">
        <v>9.9009900990099009</v>
      </c>
      <c r="J189" s="9">
        <v>101</v>
      </c>
      <c r="K189" s="9">
        <v>0</v>
      </c>
      <c r="L189" s="10">
        <v>0</v>
      </c>
      <c r="M189" s="9">
        <v>2</v>
      </c>
      <c r="N189" s="10">
        <v>1.9801980198019802</v>
      </c>
      <c r="O189" s="9">
        <v>0</v>
      </c>
      <c r="P189" s="10">
        <v>0</v>
      </c>
    </row>
    <row r="190" spans="1:16" x14ac:dyDescent="0.25">
      <c r="A190" s="8" t="s">
        <v>33</v>
      </c>
      <c r="B190" s="9">
        <v>2</v>
      </c>
      <c r="C190" s="9">
        <v>455</v>
      </c>
      <c r="D190" s="9">
        <v>452</v>
      </c>
      <c r="E190" s="9">
        <v>141</v>
      </c>
      <c r="F190" s="10">
        <v>31.194690265486724</v>
      </c>
      <c r="G190" s="9">
        <v>455</v>
      </c>
      <c r="H190" s="9">
        <v>43</v>
      </c>
      <c r="I190" s="10">
        <v>9.4505494505494507</v>
      </c>
      <c r="J190" s="9">
        <v>452</v>
      </c>
      <c r="K190" s="9">
        <v>2</v>
      </c>
      <c r="L190" s="10">
        <v>0.44247787610619471</v>
      </c>
      <c r="M190" s="9">
        <v>28</v>
      </c>
      <c r="N190" s="10">
        <v>6.1946902654867255</v>
      </c>
      <c r="O190" s="9">
        <v>2</v>
      </c>
      <c r="P190" s="10">
        <v>0.44247787610619471</v>
      </c>
    </row>
    <row r="191" spans="1:16" x14ac:dyDescent="0.25">
      <c r="A191" s="8" t="s">
        <v>34</v>
      </c>
      <c r="B191" s="9">
        <v>2</v>
      </c>
      <c r="C191" s="9">
        <v>175</v>
      </c>
      <c r="D191" s="9">
        <v>171</v>
      </c>
      <c r="E191" s="9">
        <v>65</v>
      </c>
      <c r="F191" s="10">
        <v>38.011695906432749</v>
      </c>
      <c r="G191" s="9">
        <v>175</v>
      </c>
      <c r="H191" s="9">
        <v>14</v>
      </c>
      <c r="I191" s="10">
        <v>8</v>
      </c>
      <c r="J191" s="9">
        <v>172</v>
      </c>
      <c r="K191" s="9">
        <v>0</v>
      </c>
      <c r="L191" s="10">
        <v>0</v>
      </c>
      <c r="M191" s="9">
        <v>11</v>
      </c>
      <c r="N191" s="10">
        <v>6.3953488372093021</v>
      </c>
      <c r="O191" s="9">
        <v>3</v>
      </c>
      <c r="P191" s="10">
        <v>1.7441860465116279</v>
      </c>
    </row>
    <row r="193" spans="1:16" x14ac:dyDescent="0.25">
      <c r="A193" s="7" t="s">
        <v>18</v>
      </c>
      <c r="B193" s="6" t="s">
        <v>35</v>
      </c>
    </row>
    <row r="194" spans="1:16" x14ac:dyDescent="0.25">
      <c r="A194" s="8" t="s">
        <v>35</v>
      </c>
      <c r="B194" s="9">
        <v>2</v>
      </c>
      <c r="C194" s="9">
        <v>115</v>
      </c>
      <c r="D194" s="9">
        <v>115</v>
      </c>
      <c r="E194" s="9">
        <v>33</v>
      </c>
      <c r="F194" s="10">
        <v>28.695652173913047</v>
      </c>
      <c r="G194" s="9">
        <v>112</v>
      </c>
      <c r="H194" s="9">
        <v>4</v>
      </c>
      <c r="I194" s="10">
        <v>3.5714285714285716</v>
      </c>
      <c r="J194" s="9">
        <v>115</v>
      </c>
      <c r="K194" s="9">
        <v>3</v>
      </c>
      <c r="L194" s="10">
        <v>2.6086956521739131</v>
      </c>
      <c r="M194" s="9">
        <v>9</v>
      </c>
      <c r="N194" s="10">
        <v>7.8260869565217384</v>
      </c>
      <c r="O194" s="9">
        <v>1</v>
      </c>
      <c r="P194" s="10">
        <v>0.86956521739130432</v>
      </c>
    </row>
    <row r="195" spans="1:16" x14ac:dyDescent="0.25">
      <c r="A195" s="8" t="s">
        <v>36</v>
      </c>
      <c r="B195" s="9">
        <v>2</v>
      </c>
      <c r="C195" s="9">
        <v>163</v>
      </c>
      <c r="D195" s="9">
        <v>163</v>
      </c>
      <c r="E195" s="9">
        <v>81</v>
      </c>
      <c r="F195" s="10">
        <v>49.693251533742334</v>
      </c>
      <c r="G195" s="9">
        <v>162</v>
      </c>
      <c r="H195" s="9">
        <v>11</v>
      </c>
      <c r="I195" s="10">
        <v>6.7901234567901234</v>
      </c>
      <c r="J195" s="9">
        <v>162</v>
      </c>
      <c r="K195" s="9">
        <v>2</v>
      </c>
      <c r="L195" s="10">
        <v>1.2345679012345678</v>
      </c>
      <c r="M195" s="9">
        <v>9</v>
      </c>
      <c r="N195" s="10">
        <v>5.5555555555555554</v>
      </c>
      <c r="O195" s="9">
        <v>4</v>
      </c>
      <c r="P195" s="10">
        <v>2.4691358024691357</v>
      </c>
    </row>
    <row r="196" spans="1:16" x14ac:dyDescent="0.25">
      <c r="A196" s="8" t="s">
        <v>37</v>
      </c>
      <c r="B196" s="9">
        <v>1</v>
      </c>
      <c r="C196" s="9">
        <v>419</v>
      </c>
      <c r="D196" s="9">
        <v>416</v>
      </c>
      <c r="E196" s="9">
        <v>178</v>
      </c>
      <c r="F196" s="10">
        <v>42.78846153846154</v>
      </c>
      <c r="G196" s="9">
        <v>411</v>
      </c>
      <c r="H196" s="9">
        <v>23</v>
      </c>
      <c r="I196" s="10">
        <v>5.5961070559610713</v>
      </c>
      <c r="J196" s="9">
        <v>410</v>
      </c>
      <c r="K196" s="9">
        <v>7</v>
      </c>
      <c r="L196" s="10">
        <v>1.7073170731707317</v>
      </c>
      <c r="M196" s="9">
        <v>18</v>
      </c>
      <c r="N196" s="10">
        <v>4.3902439024390238</v>
      </c>
      <c r="O196" s="9">
        <v>11</v>
      </c>
      <c r="P196" s="10">
        <v>2.6829268292682928</v>
      </c>
    </row>
    <row r="197" spans="1:16" x14ac:dyDescent="0.25">
      <c r="A197" s="8" t="s">
        <v>38</v>
      </c>
      <c r="B197" s="9">
        <v>1</v>
      </c>
      <c r="C197" s="9">
        <v>542</v>
      </c>
      <c r="D197" s="9">
        <v>540</v>
      </c>
      <c r="E197" s="9">
        <v>219</v>
      </c>
      <c r="F197" s="10">
        <v>40.555555555555557</v>
      </c>
      <c r="G197" s="9">
        <v>531</v>
      </c>
      <c r="H197" s="9">
        <v>41</v>
      </c>
      <c r="I197" s="10">
        <v>7.7212806026365355</v>
      </c>
      <c r="J197" s="9">
        <v>538</v>
      </c>
      <c r="K197" s="9">
        <v>15</v>
      </c>
      <c r="L197" s="10">
        <v>2.7881040892193307</v>
      </c>
      <c r="M197" s="9">
        <v>38</v>
      </c>
      <c r="N197" s="10">
        <v>7.0631970260223049</v>
      </c>
      <c r="O197" s="9">
        <v>8</v>
      </c>
      <c r="P197" s="10">
        <v>1.486988847583643</v>
      </c>
    </row>
    <row r="198" spans="1:16" x14ac:dyDescent="0.25">
      <c r="A198" s="8" t="s">
        <v>39</v>
      </c>
      <c r="B198" s="9">
        <v>2</v>
      </c>
      <c r="C198" s="9">
        <v>22</v>
      </c>
      <c r="D198" s="9">
        <v>22</v>
      </c>
      <c r="E198" s="9">
        <v>5</v>
      </c>
      <c r="F198" s="10">
        <v>22.727272727272727</v>
      </c>
      <c r="G198" s="9">
        <v>22</v>
      </c>
      <c r="H198" s="9">
        <v>0</v>
      </c>
      <c r="I198" s="10">
        <v>0</v>
      </c>
      <c r="J198" s="9">
        <v>22</v>
      </c>
      <c r="K198" s="9">
        <v>0</v>
      </c>
      <c r="L198" s="10">
        <v>0</v>
      </c>
      <c r="M198" s="9">
        <v>1</v>
      </c>
      <c r="N198" s="10">
        <v>4.5454545454545459</v>
      </c>
      <c r="O198" s="9">
        <v>0</v>
      </c>
      <c r="P198" s="10">
        <v>0</v>
      </c>
    </row>
    <row r="199" spans="1:16" x14ac:dyDescent="0.25">
      <c r="A199" s="8" t="s">
        <v>40</v>
      </c>
      <c r="B199" s="9">
        <v>2</v>
      </c>
      <c r="C199" s="9">
        <v>152</v>
      </c>
      <c r="D199" s="9">
        <v>152</v>
      </c>
      <c r="E199" s="9">
        <v>36</v>
      </c>
      <c r="F199" s="10">
        <v>23.684210526315788</v>
      </c>
      <c r="G199" s="9">
        <v>152</v>
      </c>
      <c r="H199" s="9">
        <v>5</v>
      </c>
      <c r="I199" s="10">
        <v>3.2894736842105265</v>
      </c>
      <c r="J199" s="9">
        <v>152</v>
      </c>
      <c r="K199" s="9">
        <v>1</v>
      </c>
      <c r="L199" s="10">
        <v>0.6578947368421052</v>
      </c>
      <c r="M199" s="9">
        <v>4</v>
      </c>
      <c r="N199" s="10">
        <v>2.6315789473684208</v>
      </c>
      <c r="O199" s="9">
        <v>1</v>
      </c>
      <c r="P199" s="10">
        <v>0.6578947368421052</v>
      </c>
    </row>
    <row r="200" spans="1:16" x14ac:dyDescent="0.25">
      <c r="A200" s="8" t="s">
        <v>41</v>
      </c>
      <c r="B200" s="9">
        <v>1</v>
      </c>
      <c r="C200" s="9">
        <v>226</v>
      </c>
      <c r="D200" s="9">
        <v>226</v>
      </c>
      <c r="E200" s="9">
        <v>75</v>
      </c>
      <c r="F200" s="10">
        <v>33.185840707964601</v>
      </c>
      <c r="G200" s="9">
        <v>226</v>
      </c>
      <c r="H200" s="9">
        <v>4</v>
      </c>
      <c r="I200" s="10">
        <v>1.7699115044247788</v>
      </c>
      <c r="J200" s="9">
        <v>226</v>
      </c>
      <c r="K200" s="9">
        <v>3</v>
      </c>
      <c r="L200" s="10">
        <v>1.3274336283185841</v>
      </c>
      <c r="M200" s="9">
        <v>19</v>
      </c>
      <c r="N200" s="10">
        <v>8.4070796460176993</v>
      </c>
      <c r="O200" s="9">
        <v>2</v>
      </c>
      <c r="P200" s="10">
        <v>0.88495575221238942</v>
      </c>
    </row>
    <row r="201" spans="1:16" x14ac:dyDescent="0.25">
      <c r="A201" s="8" t="s">
        <v>42</v>
      </c>
      <c r="B201" s="9">
        <v>1</v>
      </c>
      <c r="C201" s="9">
        <v>301</v>
      </c>
      <c r="D201" s="9">
        <v>299</v>
      </c>
      <c r="E201" s="9">
        <v>138</v>
      </c>
      <c r="F201" s="10">
        <v>46.153846153846153</v>
      </c>
      <c r="G201" s="9">
        <v>300</v>
      </c>
      <c r="H201" s="9">
        <v>30</v>
      </c>
      <c r="I201" s="10">
        <v>10</v>
      </c>
      <c r="J201" s="9">
        <v>299</v>
      </c>
      <c r="K201" s="9">
        <v>4</v>
      </c>
      <c r="L201" s="10">
        <v>1.3377926421404682</v>
      </c>
      <c r="M201" s="9">
        <v>9</v>
      </c>
      <c r="N201" s="10">
        <v>3.0100334448160533</v>
      </c>
      <c r="O201" s="9">
        <v>2</v>
      </c>
      <c r="P201" s="10">
        <v>0.66889632107023411</v>
      </c>
    </row>
    <row r="202" spans="1:16" x14ac:dyDescent="0.25">
      <c r="A202" s="8" t="s">
        <v>43</v>
      </c>
      <c r="B202" s="9">
        <v>2</v>
      </c>
      <c r="C202" s="9">
        <v>299</v>
      </c>
      <c r="D202" s="9">
        <v>296</v>
      </c>
      <c r="E202" s="9">
        <v>123</v>
      </c>
      <c r="F202" s="10">
        <v>41.554054054054049</v>
      </c>
      <c r="G202" s="9">
        <v>298</v>
      </c>
      <c r="H202" s="9">
        <v>15</v>
      </c>
      <c r="I202" s="10">
        <v>5.0335570469798663</v>
      </c>
      <c r="J202" s="9">
        <v>299</v>
      </c>
      <c r="K202" s="9">
        <v>4</v>
      </c>
      <c r="L202" s="10">
        <v>1.3377926421404682</v>
      </c>
      <c r="M202" s="9">
        <v>20</v>
      </c>
      <c r="N202" s="10">
        <v>6.6889632107023411</v>
      </c>
      <c r="O202" s="9">
        <v>12</v>
      </c>
      <c r="P202" s="10">
        <v>4.0133779264214047</v>
      </c>
    </row>
    <row r="203" spans="1:16" x14ac:dyDescent="0.25">
      <c r="A203" s="8" t="s">
        <v>44</v>
      </c>
      <c r="B203" s="9">
        <v>2</v>
      </c>
      <c r="C203" s="9">
        <v>427</v>
      </c>
      <c r="D203" s="9">
        <v>421</v>
      </c>
      <c r="E203" s="9">
        <v>172</v>
      </c>
      <c r="F203" s="10">
        <v>40.85510688836105</v>
      </c>
      <c r="G203" s="9">
        <v>420</v>
      </c>
      <c r="H203" s="9">
        <v>22</v>
      </c>
      <c r="I203" s="10">
        <v>5.2380952380952381</v>
      </c>
      <c r="J203" s="9">
        <v>422</v>
      </c>
      <c r="K203" s="9">
        <v>13</v>
      </c>
      <c r="L203" s="10">
        <v>3.0805687203791465</v>
      </c>
      <c r="M203" s="9">
        <v>21</v>
      </c>
      <c r="N203" s="10">
        <v>4.9763033175355451</v>
      </c>
      <c r="O203" s="9">
        <v>14</v>
      </c>
      <c r="P203" s="10">
        <v>3.3175355450236967</v>
      </c>
    </row>
    <row r="204" spans="1:16" x14ac:dyDescent="0.25">
      <c r="A204" s="8" t="s">
        <v>45</v>
      </c>
      <c r="B204" s="9">
        <v>2</v>
      </c>
      <c r="C204" s="9">
        <v>212</v>
      </c>
      <c r="D204" s="9">
        <v>210</v>
      </c>
      <c r="E204" s="9">
        <v>66</v>
      </c>
      <c r="F204" s="10">
        <v>31.428571428571427</v>
      </c>
      <c r="G204" s="9">
        <v>212</v>
      </c>
      <c r="H204" s="9">
        <v>15</v>
      </c>
      <c r="I204" s="10">
        <v>7.0754716981132075</v>
      </c>
      <c r="J204" s="9">
        <v>212</v>
      </c>
      <c r="K204" s="9">
        <v>6</v>
      </c>
      <c r="L204" s="10">
        <v>2.8301886792452833</v>
      </c>
      <c r="M204" s="9">
        <v>8</v>
      </c>
      <c r="N204" s="10">
        <v>3.7735849056603774</v>
      </c>
      <c r="O204" s="9">
        <v>7</v>
      </c>
      <c r="P204" s="10">
        <v>3.3018867924528301</v>
      </c>
    </row>
    <row r="205" spans="1:16" x14ac:dyDescent="0.25">
      <c r="A205" s="8" t="s">
        <v>46</v>
      </c>
      <c r="B205" s="9">
        <v>2</v>
      </c>
      <c r="C205" s="9">
        <v>83</v>
      </c>
      <c r="D205" s="9">
        <v>83</v>
      </c>
      <c r="E205" s="9">
        <v>21</v>
      </c>
      <c r="F205" s="10">
        <v>25.30120481927711</v>
      </c>
      <c r="G205" s="9">
        <v>82</v>
      </c>
      <c r="H205" s="9">
        <v>3</v>
      </c>
      <c r="I205" s="10">
        <v>3.6585365853658538</v>
      </c>
      <c r="J205" s="9">
        <v>83</v>
      </c>
      <c r="K205" s="9">
        <v>1</v>
      </c>
      <c r="L205" s="10">
        <v>1.2048192771084338</v>
      </c>
      <c r="M205" s="9">
        <v>1</v>
      </c>
      <c r="N205" s="10">
        <v>1.2048192771084338</v>
      </c>
      <c r="O205" s="9">
        <v>0</v>
      </c>
      <c r="P205" s="10">
        <v>0</v>
      </c>
    </row>
    <row r="207" spans="1:16" x14ac:dyDescent="0.25">
      <c r="A207" s="7" t="s">
        <v>18</v>
      </c>
      <c r="B207" s="6" t="s">
        <v>47</v>
      </c>
    </row>
    <row r="208" spans="1:16" x14ac:dyDescent="0.25">
      <c r="A208" s="8" t="s">
        <v>48</v>
      </c>
      <c r="B208" s="9">
        <v>2</v>
      </c>
      <c r="C208" s="9">
        <v>89</v>
      </c>
      <c r="D208" s="9">
        <v>87</v>
      </c>
      <c r="E208" s="9">
        <v>8</v>
      </c>
      <c r="F208" s="10">
        <v>9.1954022988505741</v>
      </c>
      <c r="G208" s="9">
        <v>89</v>
      </c>
      <c r="H208" s="9">
        <v>1</v>
      </c>
      <c r="I208" s="10">
        <v>1.1235955056179774</v>
      </c>
      <c r="J208" s="9">
        <v>88</v>
      </c>
      <c r="K208" s="9">
        <v>1</v>
      </c>
      <c r="L208" s="10">
        <v>1.1363636363636365</v>
      </c>
      <c r="M208" s="9">
        <v>4</v>
      </c>
      <c r="N208" s="10">
        <v>4.5454545454545459</v>
      </c>
      <c r="O208" s="9">
        <v>2</v>
      </c>
      <c r="P208" s="10">
        <v>2.2727272727272729</v>
      </c>
    </row>
    <row r="209" spans="1:16" x14ac:dyDescent="0.25">
      <c r="A209" s="8" t="s">
        <v>47</v>
      </c>
      <c r="B209" s="9">
        <v>2</v>
      </c>
      <c r="C209" s="9">
        <v>250</v>
      </c>
      <c r="D209" s="9">
        <v>247</v>
      </c>
      <c r="E209" s="9">
        <v>89</v>
      </c>
      <c r="F209" s="10">
        <v>36.032388663967616</v>
      </c>
      <c r="G209" s="9">
        <v>250</v>
      </c>
      <c r="H209" s="9">
        <v>27</v>
      </c>
      <c r="I209" s="10">
        <v>10.8</v>
      </c>
      <c r="J209" s="9">
        <v>248</v>
      </c>
      <c r="K209" s="9">
        <v>4</v>
      </c>
      <c r="L209" s="10">
        <v>1.6129032258064515</v>
      </c>
      <c r="M209" s="9">
        <v>21</v>
      </c>
      <c r="N209" s="10">
        <v>8.4677419354838701</v>
      </c>
      <c r="O209" s="9">
        <v>4</v>
      </c>
      <c r="P209" s="10">
        <v>1.6129032258064515</v>
      </c>
    </row>
    <row r="210" spans="1:16" x14ac:dyDescent="0.25">
      <c r="A210" s="8" t="s">
        <v>49</v>
      </c>
      <c r="B210" s="9">
        <v>2</v>
      </c>
      <c r="C210" s="9">
        <v>42</v>
      </c>
      <c r="D210" s="9">
        <v>42</v>
      </c>
      <c r="E210" s="9">
        <v>15</v>
      </c>
      <c r="F210" s="10">
        <v>35.714285714285715</v>
      </c>
      <c r="G210" s="9">
        <v>42</v>
      </c>
      <c r="H210" s="9">
        <v>3</v>
      </c>
      <c r="I210" s="10">
        <v>7.1428571428571432</v>
      </c>
      <c r="J210" s="9">
        <v>42</v>
      </c>
      <c r="K210" s="9">
        <v>0</v>
      </c>
      <c r="L210" s="10">
        <v>0</v>
      </c>
      <c r="M210" s="9">
        <v>6</v>
      </c>
      <c r="N210" s="10">
        <v>14.285714285714286</v>
      </c>
      <c r="O210" s="9">
        <v>0</v>
      </c>
      <c r="P210" s="10">
        <v>0</v>
      </c>
    </row>
    <row r="211" spans="1:16" x14ac:dyDescent="0.25">
      <c r="A211" s="8" t="s">
        <v>50</v>
      </c>
      <c r="B211" s="9">
        <v>2</v>
      </c>
      <c r="C211" s="9">
        <v>115</v>
      </c>
      <c r="D211" s="9">
        <v>114</v>
      </c>
      <c r="E211" s="9">
        <v>75</v>
      </c>
      <c r="F211" s="10">
        <v>65.78947368421052</v>
      </c>
      <c r="G211" s="9">
        <v>115</v>
      </c>
      <c r="H211" s="9">
        <v>9</v>
      </c>
      <c r="I211" s="10">
        <v>7.8260869565217384</v>
      </c>
      <c r="J211" s="9">
        <v>115</v>
      </c>
      <c r="K211" s="9">
        <v>2</v>
      </c>
      <c r="L211" s="10">
        <v>1.7391304347826086</v>
      </c>
      <c r="M211" s="9">
        <v>5</v>
      </c>
      <c r="N211" s="10">
        <v>4.3478260869565215</v>
      </c>
      <c r="O211" s="9">
        <v>2</v>
      </c>
      <c r="P211" s="10">
        <v>1.7391304347826086</v>
      </c>
    </row>
    <row r="212" spans="1:16" x14ac:dyDescent="0.25">
      <c r="A212" s="8" t="s">
        <v>51</v>
      </c>
      <c r="B212" s="9">
        <v>2</v>
      </c>
      <c r="C212" s="9">
        <v>104</v>
      </c>
      <c r="D212" s="9">
        <v>104</v>
      </c>
      <c r="E212" s="9">
        <v>17</v>
      </c>
      <c r="F212" s="10">
        <v>16.346153846153847</v>
      </c>
      <c r="G212" s="9">
        <v>104</v>
      </c>
      <c r="H212" s="9">
        <v>4</v>
      </c>
      <c r="I212" s="10">
        <v>3.8461538461538463</v>
      </c>
      <c r="J212" s="9">
        <v>104</v>
      </c>
      <c r="K212" s="9">
        <v>1</v>
      </c>
      <c r="L212" s="10">
        <v>0.96153846153846156</v>
      </c>
      <c r="M212" s="9">
        <v>9</v>
      </c>
      <c r="N212" s="10">
        <v>8.6538461538461533</v>
      </c>
      <c r="O212" s="9">
        <v>3</v>
      </c>
      <c r="P212" s="10">
        <v>2.8846153846153846</v>
      </c>
    </row>
    <row r="213" spans="1:16" x14ac:dyDescent="0.25">
      <c r="A213" s="8" t="s">
        <v>52</v>
      </c>
      <c r="B213" s="9">
        <v>2</v>
      </c>
      <c r="C213" s="9">
        <v>52</v>
      </c>
      <c r="D213" s="9">
        <v>51</v>
      </c>
      <c r="E213" s="9">
        <v>22</v>
      </c>
      <c r="F213" s="10">
        <v>43.137254901960787</v>
      </c>
      <c r="G213" s="9">
        <v>52</v>
      </c>
      <c r="H213" s="9">
        <v>3</v>
      </c>
      <c r="I213" s="10">
        <v>5.7692307692307692</v>
      </c>
      <c r="J213" s="9">
        <v>52</v>
      </c>
      <c r="K213" s="9">
        <v>0</v>
      </c>
      <c r="L213" s="10">
        <v>0</v>
      </c>
      <c r="M213" s="9">
        <v>3</v>
      </c>
      <c r="N213" s="10">
        <v>5.7692307692307692</v>
      </c>
      <c r="O213" s="9">
        <v>1</v>
      </c>
      <c r="P213" s="10">
        <v>1.9230769230769231</v>
      </c>
    </row>
    <row r="214" spans="1:16" x14ac:dyDescent="0.25">
      <c r="A214" s="8" t="s">
        <v>53</v>
      </c>
      <c r="B214" s="9">
        <v>2</v>
      </c>
      <c r="C214" s="9">
        <v>69</v>
      </c>
      <c r="D214" s="9">
        <v>69</v>
      </c>
      <c r="E214" s="9">
        <v>24</v>
      </c>
      <c r="F214" s="10">
        <v>34.782608695652172</v>
      </c>
      <c r="G214" s="9">
        <v>67</v>
      </c>
      <c r="H214" s="9">
        <v>3</v>
      </c>
      <c r="I214" s="10">
        <v>4.4776119402985071</v>
      </c>
      <c r="J214" s="9">
        <v>69</v>
      </c>
      <c r="K214" s="9">
        <v>1</v>
      </c>
      <c r="L214" s="10">
        <v>1.4492753623188406</v>
      </c>
      <c r="M214" s="9">
        <v>2</v>
      </c>
      <c r="N214" s="10">
        <v>2.8985507246376812</v>
      </c>
      <c r="O214" s="9">
        <v>1</v>
      </c>
      <c r="P214" s="10">
        <v>1.4492753623188406</v>
      </c>
    </row>
    <row r="215" spans="1:16" x14ac:dyDescent="0.25">
      <c r="A215" s="8" t="s">
        <v>54</v>
      </c>
      <c r="B215" s="9">
        <v>2</v>
      </c>
      <c r="C215" s="9">
        <v>171</v>
      </c>
      <c r="D215" s="9">
        <v>171</v>
      </c>
      <c r="E215" s="9">
        <v>27</v>
      </c>
      <c r="F215" s="10">
        <v>15.789473684210527</v>
      </c>
      <c r="G215" s="9">
        <v>171</v>
      </c>
      <c r="H215" s="9">
        <v>2</v>
      </c>
      <c r="I215" s="10">
        <v>1.1695906432748537</v>
      </c>
      <c r="J215" s="9">
        <v>169</v>
      </c>
      <c r="K215" s="9">
        <v>1</v>
      </c>
      <c r="L215" s="10">
        <v>0.59171597633136097</v>
      </c>
      <c r="M215" s="9">
        <v>18</v>
      </c>
      <c r="N215" s="10">
        <v>10.650887573964496</v>
      </c>
      <c r="O215" s="9">
        <v>7</v>
      </c>
      <c r="P215" s="10">
        <v>4.1420118343195265</v>
      </c>
    </row>
    <row r="217" spans="1:16" x14ac:dyDescent="0.25">
      <c r="A217" s="7" t="s">
        <v>18</v>
      </c>
      <c r="B217" s="6" t="s">
        <v>55</v>
      </c>
    </row>
    <row r="218" spans="1:16" x14ac:dyDescent="0.25">
      <c r="A218" s="8" t="s">
        <v>56</v>
      </c>
      <c r="B218" s="9">
        <v>2</v>
      </c>
      <c r="C218" s="9">
        <v>172</v>
      </c>
      <c r="D218" s="9">
        <v>172</v>
      </c>
      <c r="E218" s="9">
        <v>61</v>
      </c>
      <c r="F218" s="10">
        <v>35.465116279069768</v>
      </c>
      <c r="G218" s="9">
        <v>172</v>
      </c>
      <c r="H218" s="9">
        <v>6</v>
      </c>
      <c r="I218" s="10">
        <v>3.4883720930232558</v>
      </c>
      <c r="J218" s="9">
        <v>172</v>
      </c>
      <c r="K218" s="9">
        <v>1</v>
      </c>
      <c r="L218" s="10">
        <v>0.58139534883720922</v>
      </c>
      <c r="M218" s="9">
        <v>11</v>
      </c>
      <c r="N218" s="10">
        <v>6.3953488372093021</v>
      </c>
      <c r="O218" s="9">
        <v>3</v>
      </c>
      <c r="P218" s="10">
        <v>1.7441860465116279</v>
      </c>
    </row>
    <row r="219" spans="1:16" x14ac:dyDescent="0.25">
      <c r="A219" s="8" t="s">
        <v>57</v>
      </c>
      <c r="B219" s="9">
        <v>3</v>
      </c>
      <c r="C219" s="9">
        <v>53</v>
      </c>
      <c r="D219" s="9">
        <v>52</v>
      </c>
      <c r="E219" s="9">
        <v>10</v>
      </c>
      <c r="F219" s="10">
        <v>19.23076923076923</v>
      </c>
      <c r="G219" s="9">
        <v>53</v>
      </c>
      <c r="H219" s="9">
        <v>4</v>
      </c>
      <c r="I219" s="10">
        <v>7.5471698113207548</v>
      </c>
      <c r="J219" s="9">
        <v>53</v>
      </c>
      <c r="K219" s="9">
        <v>0</v>
      </c>
      <c r="L219" s="10">
        <v>0</v>
      </c>
      <c r="M219" s="9">
        <v>3</v>
      </c>
      <c r="N219" s="10">
        <v>5.6603773584905666</v>
      </c>
      <c r="O219" s="9">
        <v>1</v>
      </c>
      <c r="P219" s="10">
        <v>1.8867924528301887</v>
      </c>
    </row>
    <row r="220" spans="1:16" x14ac:dyDescent="0.25">
      <c r="A220" s="8" t="s">
        <v>58</v>
      </c>
      <c r="B220" s="9">
        <v>2</v>
      </c>
      <c r="C220" s="9">
        <v>217</v>
      </c>
      <c r="D220" s="9">
        <v>217</v>
      </c>
      <c r="E220" s="9">
        <v>100</v>
      </c>
      <c r="F220" s="10">
        <v>46.082949308755758</v>
      </c>
      <c r="G220" s="9">
        <v>217</v>
      </c>
      <c r="H220" s="9">
        <v>13</v>
      </c>
      <c r="I220" s="10">
        <v>5.9907834101382491</v>
      </c>
      <c r="J220" s="9">
        <v>216</v>
      </c>
      <c r="K220" s="9">
        <v>0</v>
      </c>
      <c r="L220" s="10">
        <v>0</v>
      </c>
      <c r="M220" s="9">
        <v>17</v>
      </c>
      <c r="N220" s="10">
        <v>7.8703703703703702</v>
      </c>
      <c r="O220" s="9">
        <v>2</v>
      </c>
      <c r="P220" s="10">
        <v>0.92592592592592593</v>
      </c>
    </row>
    <row r="221" spans="1:16" x14ac:dyDescent="0.25">
      <c r="A221" s="8" t="s">
        <v>59</v>
      </c>
      <c r="B221" s="9">
        <v>2</v>
      </c>
      <c r="C221" s="9">
        <v>117</v>
      </c>
      <c r="D221" s="9">
        <v>117</v>
      </c>
      <c r="E221" s="9">
        <v>42</v>
      </c>
      <c r="F221" s="10">
        <v>35.897435897435898</v>
      </c>
      <c r="G221" s="9">
        <v>117</v>
      </c>
      <c r="H221" s="9">
        <v>5</v>
      </c>
      <c r="I221" s="10">
        <v>4.2735042735042734</v>
      </c>
      <c r="J221" s="9">
        <v>117</v>
      </c>
      <c r="K221" s="9">
        <v>1</v>
      </c>
      <c r="L221" s="10">
        <v>0.85470085470085466</v>
      </c>
      <c r="M221" s="9">
        <v>7</v>
      </c>
      <c r="N221" s="10">
        <v>5.982905982905983</v>
      </c>
      <c r="O221" s="9">
        <v>0</v>
      </c>
      <c r="P221" s="10">
        <v>0</v>
      </c>
    </row>
    <row r="222" spans="1:16" x14ac:dyDescent="0.25">
      <c r="A222" s="8" t="s">
        <v>60</v>
      </c>
      <c r="B222" s="9">
        <v>2</v>
      </c>
      <c r="C222" s="9">
        <v>115</v>
      </c>
      <c r="D222" s="9">
        <v>115</v>
      </c>
      <c r="E222" s="9">
        <v>33</v>
      </c>
      <c r="F222" s="10">
        <v>28.695652173913047</v>
      </c>
      <c r="G222" s="9">
        <v>115</v>
      </c>
      <c r="H222" s="9">
        <v>5</v>
      </c>
      <c r="I222" s="10">
        <v>4.3478260869565215</v>
      </c>
      <c r="J222" s="9">
        <v>114</v>
      </c>
      <c r="K222" s="9">
        <v>0</v>
      </c>
      <c r="L222" s="10">
        <v>0</v>
      </c>
      <c r="M222" s="9">
        <v>13</v>
      </c>
      <c r="N222" s="10">
        <v>11.403508771929824</v>
      </c>
      <c r="O222" s="9">
        <v>4</v>
      </c>
      <c r="P222" s="10">
        <v>3.5087719298245617</v>
      </c>
    </row>
    <row r="223" spans="1:16" x14ac:dyDescent="0.25">
      <c r="A223" s="8" t="s">
        <v>61</v>
      </c>
      <c r="B223" s="9">
        <v>1</v>
      </c>
      <c r="C223" s="9">
        <v>217</v>
      </c>
      <c r="D223" s="9">
        <v>217</v>
      </c>
      <c r="E223" s="9">
        <v>70</v>
      </c>
      <c r="F223" s="10">
        <v>32.258064516129032</v>
      </c>
      <c r="G223" s="9">
        <v>191</v>
      </c>
      <c r="H223" s="9">
        <v>11</v>
      </c>
      <c r="I223" s="10">
        <v>5.7591623036649215</v>
      </c>
      <c r="J223" s="9">
        <v>217</v>
      </c>
      <c r="K223" s="9">
        <v>32</v>
      </c>
      <c r="L223" s="10">
        <v>14.746543778801843</v>
      </c>
      <c r="M223" s="9">
        <v>13</v>
      </c>
      <c r="N223" s="10">
        <v>5.9907834101382491</v>
      </c>
      <c r="O223" s="9">
        <v>4</v>
      </c>
      <c r="P223" s="10">
        <v>1.8433179723502304</v>
      </c>
    </row>
    <row r="224" spans="1:16" x14ac:dyDescent="0.25">
      <c r="A224" s="8" t="s">
        <v>62</v>
      </c>
      <c r="B224" s="9">
        <v>2</v>
      </c>
      <c r="C224" s="9">
        <v>550</v>
      </c>
      <c r="D224" s="9">
        <v>549</v>
      </c>
      <c r="E224" s="9">
        <v>163</v>
      </c>
      <c r="F224" s="10">
        <v>29.690346083788707</v>
      </c>
      <c r="G224" s="9">
        <v>550</v>
      </c>
      <c r="H224" s="9">
        <v>32</v>
      </c>
      <c r="I224" s="10">
        <v>5.8181818181818183</v>
      </c>
      <c r="J224" s="9">
        <v>549</v>
      </c>
      <c r="K224" s="9">
        <v>6</v>
      </c>
      <c r="L224" s="10">
        <v>1.0928961748633881</v>
      </c>
      <c r="M224" s="9">
        <v>27</v>
      </c>
      <c r="N224" s="10">
        <v>4.918032786885246</v>
      </c>
      <c r="O224" s="9">
        <v>4</v>
      </c>
      <c r="P224" s="10">
        <v>0.72859744990892539</v>
      </c>
    </row>
    <row r="226" spans="1:16" x14ac:dyDescent="0.25">
      <c r="A226" s="7" t="s">
        <v>18</v>
      </c>
      <c r="B226" s="6" t="s">
        <v>63</v>
      </c>
    </row>
    <row r="227" spans="1:16" x14ac:dyDescent="0.25">
      <c r="A227" s="8" t="s">
        <v>64</v>
      </c>
      <c r="B227" s="9">
        <v>2</v>
      </c>
      <c r="C227" s="9">
        <v>47</v>
      </c>
      <c r="D227" s="9">
        <v>47</v>
      </c>
      <c r="E227" s="9">
        <v>6</v>
      </c>
      <c r="F227" s="10">
        <v>12.76595744680851</v>
      </c>
      <c r="G227" s="9">
        <v>47</v>
      </c>
      <c r="H227" s="9">
        <v>2</v>
      </c>
      <c r="I227" s="10">
        <v>4.2553191489361701</v>
      </c>
      <c r="J227" s="9">
        <v>47</v>
      </c>
      <c r="K227" s="9">
        <v>0</v>
      </c>
      <c r="L227" s="10">
        <v>0</v>
      </c>
      <c r="M227" s="9">
        <v>3</v>
      </c>
      <c r="N227" s="10">
        <v>6.3829787234042552</v>
      </c>
      <c r="O227" s="9">
        <v>0</v>
      </c>
      <c r="P227" s="10">
        <v>0</v>
      </c>
    </row>
    <row r="228" spans="1:16" x14ac:dyDescent="0.25">
      <c r="A228" s="8" t="s">
        <v>65</v>
      </c>
      <c r="B228" s="9">
        <v>2</v>
      </c>
      <c r="C228" s="9">
        <v>110</v>
      </c>
      <c r="D228" s="9">
        <v>108</v>
      </c>
      <c r="E228" s="9">
        <v>40</v>
      </c>
      <c r="F228" s="10">
        <v>37.037037037037038</v>
      </c>
      <c r="G228" s="9">
        <v>109</v>
      </c>
      <c r="H228" s="9">
        <v>21</v>
      </c>
      <c r="I228" s="10">
        <v>19.26605504587156</v>
      </c>
      <c r="J228" s="9">
        <v>108</v>
      </c>
      <c r="K228" s="9">
        <v>1</v>
      </c>
      <c r="L228" s="10">
        <v>0.92592592592592593</v>
      </c>
      <c r="M228" s="9">
        <v>1</v>
      </c>
      <c r="N228" s="10">
        <v>0.92592592592592593</v>
      </c>
      <c r="O228" s="9">
        <v>0</v>
      </c>
      <c r="P228" s="10">
        <v>0</v>
      </c>
    </row>
    <row r="229" spans="1:16" x14ac:dyDescent="0.25">
      <c r="A229" s="8" t="s">
        <v>66</v>
      </c>
      <c r="B229" s="9">
        <v>2</v>
      </c>
      <c r="C229" s="9">
        <v>65</v>
      </c>
      <c r="D229" s="9">
        <v>64</v>
      </c>
      <c r="E229" s="9">
        <v>16</v>
      </c>
      <c r="F229" s="10">
        <v>25</v>
      </c>
      <c r="G229" s="9">
        <v>65</v>
      </c>
      <c r="H229" s="9">
        <v>8</v>
      </c>
      <c r="I229" s="10">
        <v>12.307692307692307</v>
      </c>
      <c r="J229" s="9">
        <v>65</v>
      </c>
      <c r="K229" s="9">
        <v>0</v>
      </c>
      <c r="L229" s="10">
        <v>0</v>
      </c>
      <c r="M229" s="9">
        <v>3</v>
      </c>
      <c r="N229" s="10">
        <v>4.6153846153846159</v>
      </c>
      <c r="O229" s="9">
        <v>0</v>
      </c>
      <c r="P229" s="10">
        <v>0</v>
      </c>
    </row>
    <row r="230" spans="1:16" x14ac:dyDescent="0.25">
      <c r="A230" s="8" t="s">
        <v>67</v>
      </c>
      <c r="B230" s="9">
        <v>2</v>
      </c>
      <c r="C230" s="9">
        <v>119</v>
      </c>
      <c r="D230" s="9">
        <v>117</v>
      </c>
      <c r="E230" s="9">
        <v>30</v>
      </c>
      <c r="F230" s="10">
        <v>25.641025641025639</v>
      </c>
      <c r="G230" s="9">
        <v>119</v>
      </c>
      <c r="H230" s="9">
        <v>7</v>
      </c>
      <c r="I230" s="10">
        <v>5.882352941176471</v>
      </c>
      <c r="J230" s="9">
        <v>118</v>
      </c>
      <c r="K230" s="9">
        <v>5</v>
      </c>
      <c r="L230" s="10">
        <v>4.2372881355932206</v>
      </c>
      <c r="M230" s="9">
        <v>4</v>
      </c>
      <c r="N230" s="10">
        <v>3.3898305084745761</v>
      </c>
      <c r="O230" s="9">
        <v>7</v>
      </c>
      <c r="P230" s="10">
        <v>5.9322033898305087</v>
      </c>
    </row>
    <row r="231" spans="1:16" x14ac:dyDescent="0.25">
      <c r="A231" s="8" t="s">
        <v>68</v>
      </c>
      <c r="B231" s="9">
        <v>2</v>
      </c>
      <c r="C231" s="9">
        <v>63</v>
      </c>
      <c r="D231" s="9">
        <v>62</v>
      </c>
      <c r="E231" s="9">
        <v>15</v>
      </c>
      <c r="F231" s="10">
        <v>24.193548387096776</v>
      </c>
      <c r="G231" s="9">
        <v>63</v>
      </c>
      <c r="H231" s="9">
        <v>6</v>
      </c>
      <c r="I231" s="10">
        <v>9.5238095238095237</v>
      </c>
      <c r="J231" s="9">
        <v>63</v>
      </c>
      <c r="K231" s="9">
        <v>2</v>
      </c>
      <c r="L231" s="10">
        <v>3.1746031746031749</v>
      </c>
      <c r="M231" s="9">
        <v>4</v>
      </c>
      <c r="N231" s="10">
        <v>6.3492063492063497</v>
      </c>
      <c r="O231" s="9">
        <v>0</v>
      </c>
      <c r="P231" s="10">
        <v>0</v>
      </c>
    </row>
    <row r="232" spans="1:16" x14ac:dyDescent="0.25">
      <c r="A232" s="8" t="s">
        <v>69</v>
      </c>
      <c r="B232" s="9">
        <v>2</v>
      </c>
      <c r="C232" s="9">
        <v>154</v>
      </c>
      <c r="D232" s="9">
        <v>153</v>
      </c>
      <c r="E232" s="9">
        <v>47</v>
      </c>
      <c r="F232" s="10">
        <v>30.718954248366014</v>
      </c>
      <c r="G232" s="9">
        <v>154</v>
      </c>
      <c r="H232" s="9">
        <v>12</v>
      </c>
      <c r="I232" s="10">
        <v>7.792207792207793</v>
      </c>
      <c r="J232" s="9">
        <v>151</v>
      </c>
      <c r="K232" s="9">
        <v>0</v>
      </c>
      <c r="L232" s="10">
        <v>0</v>
      </c>
      <c r="M232" s="9">
        <v>9</v>
      </c>
      <c r="N232" s="10">
        <v>5.9602649006622519</v>
      </c>
      <c r="O232" s="9">
        <v>2</v>
      </c>
      <c r="P232" s="10">
        <v>1.324503311258278</v>
      </c>
    </row>
    <row r="233" spans="1:16" x14ac:dyDescent="0.25">
      <c r="A233" s="8" t="s">
        <v>70</v>
      </c>
      <c r="B233" s="9">
        <v>2</v>
      </c>
      <c r="C233" s="9">
        <v>18</v>
      </c>
      <c r="D233" s="9">
        <v>18</v>
      </c>
      <c r="E233" s="9">
        <v>7</v>
      </c>
      <c r="F233" s="10">
        <v>38.888888888888886</v>
      </c>
      <c r="G233" s="9">
        <v>18</v>
      </c>
      <c r="H233" s="9">
        <v>1</v>
      </c>
      <c r="I233" s="10">
        <v>5.5555555555555554</v>
      </c>
      <c r="J233" s="9">
        <v>18</v>
      </c>
      <c r="K233" s="9">
        <v>0</v>
      </c>
      <c r="L233" s="10">
        <v>0</v>
      </c>
      <c r="M233" s="9">
        <v>1</v>
      </c>
      <c r="N233" s="10">
        <v>5.5555555555555554</v>
      </c>
      <c r="O233" s="9">
        <v>2</v>
      </c>
      <c r="P233" s="10">
        <v>11.111111111111111</v>
      </c>
    </row>
    <row r="234" spans="1:16" x14ac:dyDescent="0.25">
      <c r="A234" s="8" t="s">
        <v>71</v>
      </c>
      <c r="B234" s="9">
        <v>2</v>
      </c>
      <c r="C234" s="9">
        <v>147</v>
      </c>
      <c r="D234" s="9">
        <v>146</v>
      </c>
      <c r="E234" s="9">
        <v>32</v>
      </c>
      <c r="F234" s="10">
        <v>21.917808219178081</v>
      </c>
      <c r="G234" s="9">
        <v>147</v>
      </c>
      <c r="H234" s="9">
        <v>15</v>
      </c>
      <c r="I234" s="10">
        <v>10.204081632653061</v>
      </c>
      <c r="J234" s="9">
        <v>147</v>
      </c>
      <c r="K234" s="9">
        <v>2</v>
      </c>
      <c r="L234" s="10">
        <v>1.3605442176870748</v>
      </c>
      <c r="M234" s="9">
        <v>4</v>
      </c>
      <c r="N234" s="10">
        <v>2.7210884353741496</v>
      </c>
      <c r="O234" s="9">
        <v>0</v>
      </c>
      <c r="P234" s="10">
        <v>0</v>
      </c>
    </row>
    <row r="235" spans="1:16" x14ac:dyDescent="0.25">
      <c r="A235" s="8" t="s">
        <v>72</v>
      </c>
      <c r="B235" s="9">
        <v>2</v>
      </c>
      <c r="C235" s="9">
        <v>74</v>
      </c>
      <c r="D235" s="9">
        <v>74</v>
      </c>
      <c r="E235" s="9">
        <v>14</v>
      </c>
      <c r="F235" s="10">
        <v>18.918918918918919</v>
      </c>
      <c r="G235" s="9">
        <v>74</v>
      </c>
      <c r="H235" s="9">
        <v>3</v>
      </c>
      <c r="I235" s="10">
        <v>4.0540540540540544</v>
      </c>
      <c r="J235" s="9">
        <v>74</v>
      </c>
      <c r="K235" s="9">
        <v>0</v>
      </c>
      <c r="L235" s="10">
        <v>0</v>
      </c>
      <c r="M235" s="9">
        <v>5</v>
      </c>
      <c r="N235" s="10">
        <v>6.7567567567567561</v>
      </c>
      <c r="O235" s="9">
        <v>0</v>
      </c>
      <c r="P235" s="10">
        <v>0</v>
      </c>
    </row>
    <row r="236" spans="1:16" x14ac:dyDescent="0.25">
      <c r="A236" s="8" t="s">
        <v>63</v>
      </c>
      <c r="B236" s="9">
        <v>2</v>
      </c>
      <c r="C236" s="9">
        <v>220</v>
      </c>
      <c r="D236" s="9">
        <v>215</v>
      </c>
      <c r="E236" s="9">
        <v>63</v>
      </c>
      <c r="F236" s="10">
        <v>29.302325581395348</v>
      </c>
      <c r="G236" s="9">
        <v>220</v>
      </c>
      <c r="H236" s="9">
        <v>24</v>
      </c>
      <c r="I236" s="10">
        <v>10.90909090909091</v>
      </c>
      <c r="J236" s="9">
        <v>217</v>
      </c>
      <c r="K236" s="9">
        <v>3</v>
      </c>
      <c r="L236" s="10">
        <v>1.3824884792626728</v>
      </c>
      <c r="M236" s="9">
        <v>11</v>
      </c>
      <c r="N236" s="10">
        <v>5.0691244239631335</v>
      </c>
      <c r="O236" s="9">
        <v>0</v>
      </c>
      <c r="P236" s="10">
        <v>0</v>
      </c>
    </row>
    <row r="237" spans="1:16" x14ac:dyDescent="0.25">
      <c r="A237" s="8" t="s">
        <v>73</v>
      </c>
      <c r="B237" s="9">
        <v>1</v>
      </c>
      <c r="C237" s="9">
        <v>120</v>
      </c>
      <c r="D237" s="9">
        <v>119</v>
      </c>
      <c r="E237" s="9">
        <v>35</v>
      </c>
      <c r="F237" s="10">
        <v>29.411764705882351</v>
      </c>
      <c r="G237" s="9">
        <v>120</v>
      </c>
      <c r="H237" s="9">
        <v>15</v>
      </c>
      <c r="I237" s="10">
        <v>12.5</v>
      </c>
      <c r="J237" s="9">
        <v>119</v>
      </c>
      <c r="K237" s="9">
        <v>1</v>
      </c>
      <c r="L237" s="10">
        <v>0.84033613445378152</v>
      </c>
      <c r="M237" s="9">
        <v>1</v>
      </c>
      <c r="N237" s="10">
        <v>0.84033613445378152</v>
      </c>
      <c r="O237" s="9">
        <v>1</v>
      </c>
      <c r="P237" s="10">
        <v>0.84033613445378152</v>
      </c>
    </row>
    <row r="238" spans="1:16" x14ac:dyDescent="0.25">
      <c r="A238" s="8" t="s">
        <v>74</v>
      </c>
      <c r="B238" s="9">
        <v>2</v>
      </c>
      <c r="C238" s="9">
        <v>67</v>
      </c>
      <c r="D238" s="9">
        <v>66</v>
      </c>
      <c r="E238" s="9">
        <v>19</v>
      </c>
      <c r="F238" s="10">
        <v>28.787878787878789</v>
      </c>
      <c r="G238" s="9">
        <v>65</v>
      </c>
      <c r="H238" s="9">
        <v>7</v>
      </c>
      <c r="I238" s="10">
        <v>10.769230769230768</v>
      </c>
      <c r="J238" s="9">
        <v>66</v>
      </c>
      <c r="K238" s="9">
        <v>1</v>
      </c>
      <c r="L238" s="10">
        <v>1.5151515151515149</v>
      </c>
      <c r="M238" s="9">
        <v>2</v>
      </c>
      <c r="N238" s="10">
        <v>3.0303030303030298</v>
      </c>
      <c r="O238" s="9">
        <v>1</v>
      </c>
      <c r="P238" s="10">
        <v>1.5151515151515149</v>
      </c>
    </row>
    <row r="239" spans="1:16" x14ac:dyDescent="0.25">
      <c r="A239" s="8" t="s">
        <v>75</v>
      </c>
      <c r="B239" s="9">
        <v>2</v>
      </c>
      <c r="C239" s="9">
        <v>118</v>
      </c>
      <c r="D239" s="9">
        <v>116</v>
      </c>
      <c r="E239" s="9">
        <v>26</v>
      </c>
      <c r="F239" s="10">
        <v>22.413793103448274</v>
      </c>
      <c r="G239" s="9">
        <v>116</v>
      </c>
      <c r="H239" s="9">
        <v>10</v>
      </c>
      <c r="I239" s="10">
        <v>8.6206896551724146</v>
      </c>
      <c r="J239" s="9">
        <v>115</v>
      </c>
      <c r="K239" s="9">
        <v>0</v>
      </c>
      <c r="L239" s="10">
        <v>0</v>
      </c>
      <c r="M239" s="9">
        <v>2</v>
      </c>
      <c r="N239" s="10">
        <v>1.7391304347826086</v>
      </c>
      <c r="O239" s="9">
        <v>1</v>
      </c>
      <c r="P239" s="10">
        <v>0.86956521739130432</v>
      </c>
    </row>
    <row r="241" spans="1:16" x14ac:dyDescent="0.25">
      <c r="A241" s="7" t="s">
        <v>18</v>
      </c>
      <c r="B241" s="6" t="s">
        <v>76</v>
      </c>
    </row>
    <row r="242" spans="1:16" x14ac:dyDescent="0.25">
      <c r="A242" s="8" t="s">
        <v>77</v>
      </c>
      <c r="B242" s="9">
        <v>1</v>
      </c>
      <c r="C242" s="9">
        <v>177</v>
      </c>
      <c r="D242" s="9">
        <v>175</v>
      </c>
      <c r="E242" s="9">
        <v>73</v>
      </c>
      <c r="F242" s="10">
        <v>41.714285714285715</v>
      </c>
      <c r="G242" s="9">
        <v>176</v>
      </c>
      <c r="H242" s="9">
        <v>7</v>
      </c>
      <c r="I242" s="10">
        <v>3.9772727272727275</v>
      </c>
      <c r="J242" s="9">
        <v>176</v>
      </c>
      <c r="K242" s="9">
        <v>1</v>
      </c>
      <c r="L242" s="10">
        <v>0.56818181818181823</v>
      </c>
      <c r="M242" s="9">
        <v>13</v>
      </c>
      <c r="N242" s="10">
        <v>7.3863636363636367</v>
      </c>
      <c r="O242" s="9">
        <v>5</v>
      </c>
      <c r="P242" s="10">
        <v>2.8409090909090908</v>
      </c>
    </row>
    <row r="243" spans="1:16" x14ac:dyDescent="0.25">
      <c r="A243" s="8" t="s">
        <v>78</v>
      </c>
      <c r="B243" s="9">
        <v>1</v>
      </c>
      <c r="C243" s="9">
        <v>32</v>
      </c>
      <c r="D243" s="9">
        <v>32</v>
      </c>
      <c r="E243" s="9">
        <v>10</v>
      </c>
      <c r="F243" s="10">
        <v>31.25</v>
      </c>
      <c r="G243" s="9">
        <v>32</v>
      </c>
      <c r="H243" s="9">
        <v>1</v>
      </c>
      <c r="I243" s="10">
        <v>3.125</v>
      </c>
      <c r="J243" s="9">
        <v>32</v>
      </c>
      <c r="K243" s="9">
        <v>1</v>
      </c>
      <c r="L243" s="10">
        <v>3.125</v>
      </c>
      <c r="M243" s="9">
        <v>3</v>
      </c>
      <c r="N243" s="10">
        <v>9.375</v>
      </c>
      <c r="O243" s="9">
        <v>1</v>
      </c>
      <c r="P243" s="10">
        <v>3.125</v>
      </c>
    </row>
    <row r="244" spans="1:16" x14ac:dyDescent="0.25">
      <c r="A244" s="8" t="s">
        <v>76</v>
      </c>
      <c r="B244" s="9">
        <v>2</v>
      </c>
      <c r="C244" s="9">
        <v>448</v>
      </c>
      <c r="D244" s="9">
        <v>441</v>
      </c>
      <c r="E244" s="9">
        <v>195</v>
      </c>
      <c r="F244" s="10">
        <v>44.217687074829925</v>
      </c>
      <c r="G244" s="9">
        <v>446</v>
      </c>
      <c r="H244" s="9">
        <v>27</v>
      </c>
      <c r="I244" s="10">
        <v>6.0538116591928244</v>
      </c>
      <c r="J244" s="9">
        <v>444</v>
      </c>
      <c r="K244" s="9">
        <v>6</v>
      </c>
      <c r="L244" s="10">
        <v>1.3513513513513513</v>
      </c>
      <c r="M244" s="9">
        <v>47</v>
      </c>
      <c r="N244" s="10">
        <v>10.585585585585585</v>
      </c>
      <c r="O244" s="9">
        <v>18</v>
      </c>
      <c r="P244" s="10">
        <v>4.0540540540540544</v>
      </c>
    </row>
    <row r="245" spans="1:16" x14ac:dyDescent="0.25">
      <c r="A245" s="8" t="s">
        <v>79</v>
      </c>
      <c r="B245" s="9">
        <v>1</v>
      </c>
      <c r="C245" s="9">
        <v>139</v>
      </c>
      <c r="D245" s="9">
        <v>136</v>
      </c>
      <c r="E245" s="9">
        <v>53</v>
      </c>
      <c r="F245" s="10">
        <v>38.970588235294116</v>
      </c>
      <c r="G245" s="9">
        <v>139</v>
      </c>
      <c r="H245" s="9">
        <v>10</v>
      </c>
      <c r="I245" s="10">
        <v>7.1942446043165464</v>
      </c>
      <c r="J245" s="9">
        <v>137</v>
      </c>
      <c r="K245" s="9">
        <v>1</v>
      </c>
      <c r="L245" s="10">
        <v>0.72992700729927007</v>
      </c>
      <c r="M245" s="9">
        <v>2</v>
      </c>
      <c r="N245" s="10">
        <v>1.4598540145985401</v>
      </c>
      <c r="O245" s="9">
        <v>1</v>
      </c>
      <c r="P245" s="10">
        <v>0.72992700729927007</v>
      </c>
    </row>
    <row r="247" spans="1:16" x14ac:dyDescent="0.25">
      <c r="A247" s="7" t="s">
        <v>18</v>
      </c>
      <c r="B247" s="6" t="s">
        <v>80</v>
      </c>
    </row>
    <row r="248" spans="1:16" x14ac:dyDescent="0.25">
      <c r="A248" s="8" t="s">
        <v>81</v>
      </c>
      <c r="B248" s="9">
        <v>1</v>
      </c>
      <c r="C248" s="9">
        <v>1</v>
      </c>
      <c r="D248" s="9">
        <v>1</v>
      </c>
      <c r="E248" s="9">
        <v>1</v>
      </c>
      <c r="F248" s="10">
        <v>100</v>
      </c>
      <c r="G248" s="9">
        <v>1</v>
      </c>
      <c r="H248" s="9">
        <v>0</v>
      </c>
      <c r="I248" s="10">
        <v>0</v>
      </c>
      <c r="J248" s="9">
        <v>1</v>
      </c>
      <c r="K248" s="9">
        <v>0</v>
      </c>
      <c r="L248" s="10">
        <v>0</v>
      </c>
      <c r="M248" s="9">
        <v>0</v>
      </c>
      <c r="N248" s="10">
        <v>0</v>
      </c>
      <c r="O248" s="9">
        <v>0</v>
      </c>
      <c r="P248" s="10">
        <v>0</v>
      </c>
    </row>
    <row r="251" spans="1:16" x14ac:dyDescent="0.25">
      <c r="A251" s="6" t="s">
        <v>84</v>
      </c>
    </row>
    <row r="252" spans="1:16" x14ac:dyDescent="0.25">
      <c r="A252" s="7" t="s">
        <v>18</v>
      </c>
      <c r="B252" s="6" t="s">
        <v>19</v>
      </c>
    </row>
    <row r="253" spans="1:16" x14ac:dyDescent="0.25">
      <c r="A253" s="8" t="s">
        <v>20</v>
      </c>
      <c r="B253" s="9">
        <v>2</v>
      </c>
      <c r="C253" s="9">
        <v>1168</v>
      </c>
      <c r="D253" s="9">
        <v>1166</v>
      </c>
      <c r="E253" s="9">
        <v>488</v>
      </c>
      <c r="F253" s="10">
        <v>41.85248713550601</v>
      </c>
      <c r="G253" s="9">
        <v>1161</v>
      </c>
      <c r="H253" s="9">
        <v>72</v>
      </c>
      <c r="I253" s="10">
        <v>6.2015503875968987</v>
      </c>
      <c r="J253" s="9">
        <v>1157</v>
      </c>
      <c r="K253" s="9">
        <v>10</v>
      </c>
      <c r="L253" s="10">
        <v>0.86430423509075194</v>
      </c>
      <c r="M253" s="9">
        <v>79</v>
      </c>
      <c r="N253" s="10">
        <v>6.8280034572169406</v>
      </c>
      <c r="O253" s="9">
        <v>14</v>
      </c>
      <c r="P253" s="10">
        <v>1.2100259291270528</v>
      </c>
    </row>
    <row r="254" spans="1:16" x14ac:dyDescent="0.25">
      <c r="A254" s="8" t="s">
        <v>19</v>
      </c>
      <c r="B254" s="9">
        <v>2</v>
      </c>
      <c r="C254" s="9">
        <v>1162</v>
      </c>
      <c r="D254" s="9">
        <v>1157</v>
      </c>
      <c r="E254" s="9">
        <v>407</v>
      </c>
      <c r="F254" s="10">
        <v>35.177182368193606</v>
      </c>
      <c r="G254" s="9">
        <v>1159</v>
      </c>
      <c r="H254" s="9">
        <v>84</v>
      </c>
      <c r="I254" s="10">
        <v>7.24762726488352</v>
      </c>
      <c r="J254" s="9">
        <v>1154</v>
      </c>
      <c r="K254" s="9">
        <v>14</v>
      </c>
      <c r="L254" s="10">
        <v>1.2131715771230502</v>
      </c>
      <c r="M254" s="9">
        <v>47</v>
      </c>
      <c r="N254" s="10">
        <v>4.0727902946273833</v>
      </c>
      <c r="O254" s="9">
        <v>15</v>
      </c>
      <c r="P254" s="10">
        <v>1.2998266897746966</v>
      </c>
    </row>
    <row r="255" spans="1:16" x14ac:dyDescent="0.25">
      <c r="A255" s="8" t="s">
        <v>21</v>
      </c>
      <c r="B255" s="9">
        <v>2</v>
      </c>
      <c r="C255" s="9">
        <v>662</v>
      </c>
      <c r="D255" s="9">
        <v>661</v>
      </c>
      <c r="E255" s="9">
        <v>262</v>
      </c>
      <c r="F255" s="10">
        <v>39.636913767019671</v>
      </c>
      <c r="G255" s="9">
        <v>658</v>
      </c>
      <c r="H255" s="9">
        <v>42</v>
      </c>
      <c r="I255" s="10">
        <v>6.3829787234042552</v>
      </c>
      <c r="J255" s="9">
        <v>657</v>
      </c>
      <c r="K255" s="9">
        <v>9</v>
      </c>
      <c r="L255" s="10">
        <v>1.3698630136986301</v>
      </c>
      <c r="M255" s="9">
        <v>30</v>
      </c>
      <c r="N255" s="10">
        <v>4.5662100456621006</v>
      </c>
      <c r="O255" s="9">
        <v>13</v>
      </c>
      <c r="P255" s="10">
        <v>1.9786910197869103</v>
      </c>
    </row>
    <row r="256" spans="1:16" x14ac:dyDescent="0.25">
      <c r="A256" s="8" t="s">
        <v>22</v>
      </c>
      <c r="B256" s="9">
        <v>2</v>
      </c>
      <c r="C256" s="9">
        <v>402</v>
      </c>
      <c r="D256" s="9">
        <v>401</v>
      </c>
      <c r="E256" s="9">
        <v>160</v>
      </c>
      <c r="F256" s="10">
        <v>39.900249376558605</v>
      </c>
      <c r="G256" s="9">
        <v>398</v>
      </c>
      <c r="H256" s="9">
        <v>24</v>
      </c>
      <c r="I256" s="10">
        <v>6.0301507537688437</v>
      </c>
      <c r="J256" s="9">
        <v>400</v>
      </c>
      <c r="K256" s="9">
        <v>10</v>
      </c>
      <c r="L256" s="10">
        <v>2.5</v>
      </c>
      <c r="M256" s="9">
        <v>28</v>
      </c>
      <c r="N256" s="10">
        <v>7</v>
      </c>
      <c r="O256" s="9">
        <v>10</v>
      </c>
      <c r="P256" s="10">
        <v>2.5</v>
      </c>
    </row>
    <row r="258" spans="1:16" x14ac:dyDescent="0.25">
      <c r="A258" s="7" t="s">
        <v>18</v>
      </c>
      <c r="B258" s="6" t="s">
        <v>23</v>
      </c>
    </row>
    <row r="259" spans="1:16" x14ac:dyDescent="0.25">
      <c r="A259" s="8" t="s">
        <v>24</v>
      </c>
      <c r="B259" s="9">
        <v>2</v>
      </c>
      <c r="C259" s="9">
        <v>264</v>
      </c>
      <c r="D259" s="9">
        <v>262</v>
      </c>
      <c r="E259" s="9">
        <v>73</v>
      </c>
      <c r="F259" s="10">
        <v>27.862595419847331</v>
      </c>
      <c r="G259" s="9">
        <v>264</v>
      </c>
      <c r="H259" s="9">
        <v>19</v>
      </c>
      <c r="I259" s="10">
        <v>7.1969696969696972</v>
      </c>
      <c r="J259" s="9">
        <v>263</v>
      </c>
      <c r="K259" s="9">
        <v>0</v>
      </c>
      <c r="L259" s="10">
        <v>0</v>
      </c>
      <c r="M259" s="9">
        <v>14</v>
      </c>
      <c r="N259" s="10">
        <v>5.3231939163498101</v>
      </c>
      <c r="O259" s="9">
        <v>2</v>
      </c>
      <c r="P259" s="10">
        <v>0.76045627376425851</v>
      </c>
    </row>
    <row r="260" spans="1:16" x14ac:dyDescent="0.25">
      <c r="A260" s="8" t="s">
        <v>23</v>
      </c>
      <c r="B260" s="9">
        <v>2</v>
      </c>
      <c r="C260" s="9">
        <v>3698</v>
      </c>
      <c r="D260" s="9">
        <v>3657</v>
      </c>
      <c r="E260" s="9">
        <v>768</v>
      </c>
      <c r="F260" s="10">
        <v>21.00082034454471</v>
      </c>
      <c r="G260" s="9">
        <v>3688</v>
      </c>
      <c r="H260" s="9">
        <v>267</v>
      </c>
      <c r="I260" s="10">
        <v>7.2396963123644253</v>
      </c>
      <c r="J260" s="9">
        <v>3639</v>
      </c>
      <c r="K260" s="9">
        <v>33</v>
      </c>
      <c r="L260" s="10">
        <v>0.90684253915910962</v>
      </c>
      <c r="M260" s="9">
        <v>170</v>
      </c>
      <c r="N260" s="10">
        <v>4.6716130805166252</v>
      </c>
      <c r="O260" s="9">
        <v>50</v>
      </c>
      <c r="P260" s="10">
        <v>1.3740038472107721</v>
      </c>
    </row>
    <row r="261" spans="1:16" x14ac:dyDescent="0.25">
      <c r="A261" s="8" t="s">
        <v>25</v>
      </c>
      <c r="B261" s="9">
        <v>1</v>
      </c>
      <c r="C261" s="9">
        <v>152</v>
      </c>
      <c r="D261" s="9">
        <v>152</v>
      </c>
      <c r="E261" s="9">
        <v>66</v>
      </c>
      <c r="F261" s="10">
        <v>43.421052631578952</v>
      </c>
      <c r="G261" s="9">
        <v>152</v>
      </c>
      <c r="H261" s="9">
        <v>15</v>
      </c>
      <c r="I261" s="10">
        <v>9.8684210526315788</v>
      </c>
      <c r="J261" s="9">
        <v>152</v>
      </c>
      <c r="K261" s="9">
        <v>0</v>
      </c>
      <c r="L261" s="10">
        <v>0</v>
      </c>
      <c r="M261" s="9">
        <v>16</v>
      </c>
      <c r="N261" s="10">
        <v>10.526315789473683</v>
      </c>
      <c r="O261" s="9">
        <v>2</v>
      </c>
      <c r="P261" s="10">
        <v>1.3157894736842104</v>
      </c>
    </row>
    <row r="262" spans="1:16" x14ac:dyDescent="0.25">
      <c r="A262" s="8" t="s">
        <v>26</v>
      </c>
      <c r="B262" s="9">
        <v>2</v>
      </c>
      <c r="C262" s="9">
        <v>359</v>
      </c>
      <c r="D262" s="9">
        <v>358</v>
      </c>
      <c r="E262" s="9">
        <v>103</v>
      </c>
      <c r="F262" s="10">
        <v>28.770949720670391</v>
      </c>
      <c r="G262" s="9">
        <v>359</v>
      </c>
      <c r="H262" s="9">
        <v>25</v>
      </c>
      <c r="I262" s="10">
        <v>6.9637883008356551</v>
      </c>
      <c r="J262" s="9">
        <v>355</v>
      </c>
      <c r="K262" s="9">
        <v>2</v>
      </c>
      <c r="L262" s="10">
        <v>0.56338028169014087</v>
      </c>
      <c r="M262" s="9">
        <v>27</v>
      </c>
      <c r="N262" s="10">
        <v>7.605633802816901</v>
      </c>
      <c r="O262" s="9">
        <v>2</v>
      </c>
      <c r="P262" s="10">
        <v>0.56338028169014087</v>
      </c>
    </row>
    <row r="263" spans="1:16" x14ac:dyDescent="0.25">
      <c r="A263" s="8" t="s">
        <v>27</v>
      </c>
      <c r="B263" s="9">
        <v>1</v>
      </c>
      <c r="C263" s="9">
        <v>1273</v>
      </c>
      <c r="D263" s="9">
        <v>1248</v>
      </c>
      <c r="E263" s="9">
        <v>505</v>
      </c>
      <c r="F263" s="10">
        <v>40.464743589743591</v>
      </c>
      <c r="G263" s="9">
        <v>1264</v>
      </c>
      <c r="H263" s="9">
        <v>166</v>
      </c>
      <c r="I263" s="10">
        <v>13.132911392405063</v>
      </c>
      <c r="J263" s="9">
        <v>1251</v>
      </c>
      <c r="K263" s="9">
        <v>5</v>
      </c>
      <c r="L263" s="10">
        <v>0.39968025579536376</v>
      </c>
      <c r="M263" s="9">
        <v>50</v>
      </c>
      <c r="N263" s="10">
        <v>3.9968025579536373</v>
      </c>
      <c r="O263" s="9">
        <v>4</v>
      </c>
      <c r="P263" s="10">
        <v>0.319744204636291</v>
      </c>
    </row>
    <row r="264" spans="1:16" x14ac:dyDescent="0.25">
      <c r="A264" s="8" t="s">
        <v>28</v>
      </c>
      <c r="B264" s="9">
        <v>2</v>
      </c>
      <c r="C264" s="9">
        <v>787</v>
      </c>
      <c r="D264" s="9">
        <v>783</v>
      </c>
      <c r="E264" s="9">
        <v>268</v>
      </c>
      <c r="F264" s="10">
        <v>34.227330779054917</v>
      </c>
      <c r="G264" s="9">
        <v>787</v>
      </c>
      <c r="H264" s="9">
        <v>65</v>
      </c>
      <c r="I264" s="10">
        <v>8.2592121982210926</v>
      </c>
      <c r="J264" s="9">
        <v>787</v>
      </c>
      <c r="K264" s="9">
        <v>8</v>
      </c>
      <c r="L264" s="10">
        <v>1.016518424396442</v>
      </c>
      <c r="M264" s="9">
        <v>35</v>
      </c>
      <c r="N264" s="10">
        <v>4.4472681067344348</v>
      </c>
      <c r="O264" s="9">
        <v>4</v>
      </c>
      <c r="P264" s="10">
        <v>0.50825921219822101</v>
      </c>
    </row>
    <row r="265" spans="1:16" x14ac:dyDescent="0.25">
      <c r="A265" s="8" t="s">
        <v>29</v>
      </c>
      <c r="B265" s="9">
        <v>2</v>
      </c>
      <c r="C265" s="9">
        <v>85</v>
      </c>
      <c r="D265" s="9">
        <v>85</v>
      </c>
      <c r="E265" s="9">
        <v>15</v>
      </c>
      <c r="F265" s="10">
        <v>17.647058823529413</v>
      </c>
      <c r="G265" s="9">
        <v>85</v>
      </c>
      <c r="H265" s="9">
        <v>2</v>
      </c>
      <c r="I265" s="10">
        <v>2.3529411764705883</v>
      </c>
      <c r="J265" s="9">
        <v>85</v>
      </c>
      <c r="K265" s="9">
        <v>0</v>
      </c>
      <c r="L265" s="10">
        <v>0</v>
      </c>
      <c r="M265" s="9">
        <v>3</v>
      </c>
      <c r="N265" s="10">
        <v>3.5294117647058822</v>
      </c>
      <c r="O265" s="9">
        <v>0</v>
      </c>
      <c r="P265" s="10">
        <v>0</v>
      </c>
    </row>
    <row r="266" spans="1:16" x14ac:dyDescent="0.25">
      <c r="A266" s="8" t="s">
        <v>30</v>
      </c>
      <c r="B266" s="9">
        <v>2</v>
      </c>
      <c r="C266" s="9">
        <v>1040</v>
      </c>
      <c r="D266" s="9">
        <v>1035</v>
      </c>
      <c r="E266" s="9">
        <v>259</v>
      </c>
      <c r="F266" s="10">
        <v>25.024154589371978</v>
      </c>
      <c r="G266" s="9">
        <v>1039</v>
      </c>
      <c r="H266" s="9">
        <v>88</v>
      </c>
      <c r="I266" s="10">
        <v>8.4696823869104918</v>
      </c>
      <c r="J266" s="9">
        <v>1020</v>
      </c>
      <c r="K266" s="9">
        <v>3</v>
      </c>
      <c r="L266" s="10">
        <v>0.29411764705882354</v>
      </c>
      <c r="M266" s="9">
        <v>36</v>
      </c>
      <c r="N266" s="10">
        <v>3.5294117647058822</v>
      </c>
      <c r="O266" s="9">
        <v>8</v>
      </c>
      <c r="P266" s="10">
        <v>0.78431372549019618</v>
      </c>
    </row>
    <row r="267" spans="1:16" x14ac:dyDescent="0.25">
      <c r="A267" s="8" t="s">
        <v>31</v>
      </c>
      <c r="B267" s="9">
        <v>2</v>
      </c>
      <c r="C267" s="9">
        <v>351</v>
      </c>
      <c r="D267" s="9">
        <v>344</v>
      </c>
      <c r="E267" s="9">
        <v>72</v>
      </c>
      <c r="F267" s="10">
        <v>20.930232558139537</v>
      </c>
      <c r="G267" s="9">
        <v>351</v>
      </c>
      <c r="H267" s="9">
        <v>28</v>
      </c>
      <c r="I267" s="10">
        <v>7.9772079772079767</v>
      </c>
      <c r="J267" s="9">
        <v>348</v>
      </c>
      <c r="K267" s="9">
        <v>5</v>
      </c>
      <c r="L267" s="10">
        <v>1.4367816091954024</v>
      </c>
      <c r="M267" s="9">
        <v>13</v>
      </c>
      <c r="N267" s="10">
        <v>3.735632183908046</v>
      </c>
      <c r="O267" s="9">
        <v>3</v>
      </c>
      <c r="P267" s="10">
        <v>0.86206896551724144</v>
      </c>
    </row>
    <row r="268" spans="1:16" x14ac:dyDescent="0.25">
      <c r="A268" s="8" t="s">
        <v>32</v>
      </c>
      <c r="B268" s="9">
        <v>2</v>
      </c>
      <c r="C268" s="9">
        <v>120</v>
      </c>
      <c r="D268" s="9">
        <v>119</v>
      </c>
      <c r="E268" s="9">
        <v>32</v>
      </c>
      <c r="F268" s="10">
        <v>26.890756302521009</v>
      </c>
      <c r="G268" s="9">
        <v>120</v>
      </c>
      <c r="H268" s="9">
        <v>14</v>
      </c>
      <c r="I268" s="10">
        <v>11.666666666666668</v>
      </c>
      <c r="J268" s="9">
        <v>118</v>
      </c>
      <c r="K268" s="9">
        <v>0</v>
      </c>
      <c r="L268" s="10">
        <v>0</v>
      </c>
      <c r="M268" s="9">
        <v>4</v>
      </c>
      <c r="N268" s="10">
        <v>3.3898305084745761</v>
      </c>
      <c r="O268" s="9">
        <v>1</v>
      </c>
      <c r="P268" s="10">
        <v>0.84745762711864403</v>
      </c>
    </row>
    <row r="269" spans="1:16" x14ac:dyDescent="0.25">
      <c r="A269" s="8" t="s">
        <v>33</v>
      </c>
      <c r="B269" s="9">
        <v>2</v>
      </c>
      <c r="C269" s="9">
        <v>473</v>
      </c>
      <c r="D269" s="9">
        <v>472</v>
      </c>
      <c r="E269" s="9">
        <v>156</v>
      </c>
      <c r="F269" s="10">
        <v>33.050847457627121</v>
      </c>
      <c r="G269" s="9">
        <v>472</v>
      </c>
      <c r="H269" s="9">
        <v>41</v>
      </c>
      <c r="I269" s="10">
        <v>8.6864406779661021</v>
      </c>
      <c r="J269" s="9">
        <v>470</v>
      </c>
      <c r="K269" s="9">
        <v>0</v>
      </c>
      <c r="L269" s="10">
        <v>0</v>
      </c>
      <c r="M269" s="9">
        <v>18</v>
      </c>
      <c r="N269" s="10">
        <v>3.8297872340425534</v>
      </c>
      <c r="O269" s="9">
        <v>1</v>
      </c>
      <c r="P269" s="10">
        <v>0.21276595744680851</v>
      </c>
    </row>
    <row r="270" spans="1:16" x14ac:dyDescent="0.25">
      <c r="A270" s="8" t="s">
        <v>34</v>
      </c>
      <c r="B270" s="9">
        <v>2</v>
      </c>
      <c r="C270" s="9">
        <v>136</v>
      </c>
      <c r="D270" s="9">
        <v>136</v>
      </c>
      <c r="E270" s="9">
        <v>48</v>
      </c>
      <c r="F270" s="10">
        <v>35.294117647058826</v>
      </c>
      <c r="G270" s="9">
        <v>136</v>
      </c>
      <c r="H270" s="9">
        <v>11</v>
      </c>
      <c r="I270" s="10">
        <v>8.0882352941176467</v>
      </c>
      <c r="J270" s="9">
        <v>136</v>
      </c>
      <c r="K270" s="9">
        <v>1</v>
      </c>
      <c r="L270" s="10">
        <v>0.73529411764705888</v>
      </c>
      <c r="M270" s="9">
        <v>14</v>
      </c>
      <c r="N270" s="10">
        <v>10.294117647058824</v>
      </c>
      <c r="O270" s="9">
        <v>3</v>
      </c>
      <c r="P270" s="10">
        <v>2.2058823529411766</v>
      </c>
    </row>
    <row r="272" spans="1:16" x14ac:dyDescent="0.25">
      <c r="A272" s="7" t="s">
        <v>18</v>
      </c>
      <c r="B272" s="6" t="s">
        <v>35</v>
      </c>
    </row>
    <row r="273" spans="1:16" x14ac:dyDescent="0.25">
      <c r="A273" s="8" t="s">
        <v>35</v>
      </c>
      <c r="B273" s="9">
        <v>2</v>
      </c>
      <c r="C273" s="9">
        <v>869</v>
      </c>
      <c r="D273" s="9">
        <v>859</v>
      </c>
      <c r="E273" s="9">
        <v>176</v>
      </c>
      <c r="F273" s="10">
        <v>20.488940628637952</v>
      </c>
      <c r="G273" s="9">
        <v>849</v>
      </c>
      <c r="H273" s="9">
        <v>39</v>
      </c>
      <c r="I273" s="10">
        <v>4.5936395759717321</v>
      </c>
      <c r="J273" s="9">
        <v>859</v>
      </c>
      <c r="K273" s="9">
        <v>36</v>
      </c>
      <c r="L273" s="10">
        <v>4.1909196740395807</v>
      </c>
      <c r="M273" s="9">
        <v>40</v>
      </c>
      <c r="N273" s="10">
        <v>4.6565774155995339</v>
      </c>
      <c r="O273" s="9">
        <v>21</v>
      </c>
      <c r="P273" s="10">
        <v>2.4447031431897552</v>
      </c>
    </row>
    <row r="274" spans="1:16" x14ac:dyDescent="0.25">
      <c r="A274" s="8" t="s">
        <v>36</v>
      </c>
      <c r="B274" s="9">
        <v>2</v>
      </c>
      <c r="C274" s="9">
        <v>135</v>
      </c>
      <c r="D274" s="9">
        <v>135</v>
      </c>
      <c r="E274" s="9">
        <v>63</v>
      </c>
      <c r="F274" s="10">
        <v>46.666666666666671</v>
      </c>
      <c r="G274" s="9">
        <v>134</v>
      </c>
      <c r="H274" s="9">
        <v>11</v>
      </c>
      <c r="I274" s="10">
        <v>8.2089552238805972</v>
      </c>
      <c r="J274" s="9">
        <v>135</v>
      </c>
      <c r="K274" s="9">
        <v>3</v>
      </c>
      <c r="L274" s="10">
        <v>2.2222222222222223</v>
      </c>
      <c r="M274" s="9">
        <v>10</v>
      </c>
      <c r="N274" s="10">
        <v>7.4074074074074074</v>
      </c>
      <c r="O274" s="9">
        <v>3</v>
      </c>
      <c r="P274" s="10">
        <v>2.2222222222222223</v>
      </c>
    </row>
    <row r="275" spans="1:16" x14ac:dyDescent="0.25">
      <c r="A275" s="8" t="s">
        <v>37</v>
      </c>
      <c r="B275" s="9">
        <v>1</v>
      </c>
      <c r="C275" s="9">
        <v>462</v>
      </c>
      <c r="D275" s="9">
        <v>461</v>
      </c>
      <c r="E275" s="9">
        <v>199</v>
      </c>
      <c r="F275" s="10">
        <v>43.167028199566154</v>
      </c>
      <c r="G275" s="9">
        <v>459</v>
      </c>
      <c r="H275" s="9">
        <v>30</v>
      </c>
      <c r="I275" s="10">
        <v>6.5359477124183005</v>
      </c>
      <c r="J275" s="9">
        <v>459</v>
      </c>
      <c r="K275" s="9">
        <v>6</v>
      </c>
      <c r="L275" s="10">
        <v>1.3071895424836599</v>
      </c>
      <c r="M275" s="9">
        <v>23</v>
      </c>
      <c r="N275" s="10">
        <v>5.0108932461873641</v>
      </c>
      <c r="O275" s="9">
        <v>7</v>
      </c>
      <c r="P275" s="10">
        <v>1.5250544662309369</v>
      </c>
    </row>
    <row r="276" spans="1:16" x14ac:dyDescent="0.25">
      <c r="A276" s="8" t="s">
        <v>38</v>
      </c>
      <c r="B276" s="9">
        <v>1</v>
      </c>
      <c r="C276" s="9">
        <v>582</v>
      </c>
      <c r="D276" s="9">
        <v>577</v>
      </c>
      <c r="E276" s="9">
        <v>227</v>
      </c>
      <c r="F276" s="10">
        <v>39.341421143847491</v>
      </c>
      <c r="G276" s="9">
        <v>577</v>
      </c>
      <c r="H276" s="9">
        <v>38</v>
      </c>
      <c r="I276" s="10">
        <v>6.5857885615251304</v>
      </c>
      <c r="J276" s="9">
        <v>576</v>
      </c>
      <c r="K276" s="9">
        <v>13</v>
      </c>
      <c r="L276" s="10">
        <v>2.2569444444444446</v>
      </c>
      <c r="M276" s="9">
        <v>43</v>
      </c>
      <c r="N276" s="10">
        <v>7.4652777777777786</v>
      </c>
      <c r="O276" s="9">
        <v>13</v>
      </c>
      <c r="P276" s="10">
        <v>2.2569444444444446</v>
      </c>
    </row>
    <row r="277" spans="1:16" x14ac:dyDescent="0.25">
      <c r="A277" s="8" t="s">
        <v>39</v>
      </c>
      <c r="B277" s="9">
        <v>2</v>
      </c>
      <c r="C277" s="9">
        <v>27</v>
      </c>
      <c r="D277" s="9">
        <v>27</v>
      </c>
      <c r="E277" s="9">
        <v>6</v>
      </c>
      <c r="F277" s="10">
        <v>22.222222222222221</v>
      </c>
      <c r="G277" s="9">
        <v>27</v>
      </c>
      <c r="H277" s="9">
        <v>0</v>
      </c>
      <c r="I277" s="10">
        <v>0</v>
      </c>
      <c r="J277" s="9">
        <v>27</v>
      </c>
      <c r="K277" s="9">
        <v>0</v>
      </c>
      <c r="L277" s="10">
        <v>0</v>
      </c>
      <c r="M277" s="9">
        <v>2</v>
      </c>
      <c r="N277" s="10">
        <v>7.4074074074074074</v>
      </c>
      <c r="O277" s="9">
        <v>0</v>
      </c>
      <c r="P277" s="10">
        <v>0</v>
      </c>
    </row>
    <row r="278" spans="1:16" x14ac:dyDescent="0.25">
      <c r="A278" s="8" t="s">
        <v>40</v>
      </c>
      <c r="B278" s="9">
        <v>2</v>
      </c>
      <c r="C278" s="9">
        <v>151</v>
      </c>
      <c r="D278" s="9">
        <v>151</v>
      </c>
      <c r="E278" s="9">
        <v>40</v>
      </c>
      <c r="F278" s="10">
        <v>26.490066225165563</v>
      </c>
      <c r="G278" s="9">
        <v>151</v>
      </c>
      <c r="H278" s="9">
        <v>4</v>
      </c>
      <c r="I278" s="10">
        <v>2.6490066225165561</v>
      </c>
      <c r="J278" s="9">
        <v>151</v>
      </c>
      <c r="K278" s="9">
        <v>4</v>
      </c>
      <c r="L278" s="10">
        <v>2.6490066225165561</v>
      </c>
      <c r="M278" s="9">
        <v>3</v>
      </c>
      <c r="N278" s="10">
        <v>1.9867549668874174</v>
      </c>
      <c r="O278" s="9">
        <v>2</v>
      </c>
      <c r="P278" s="10">
        <v>1.324503311258278</v>
      </c>
    </row>
    <row r="279" spans="1:16" x14ac:dyDescent="0.25">
      <c r="A279" s="8" t="s">
        <v>41</v>
      </c>
      <c r="B279" s="9">
        <v>1</v>
      </c>
      <c r="C279" s="9">
        <v>136</v>
      </c>
      <c r="D279" s="9">
        <v>135</v>
      </c>
      <c r="E279" s="9">
        <v>51</v>
      </c>
      <c r="F279" s="10">
        <v>37.777777777777779</v>
      </c>
      <c r="G279" s="9">
        <v>135</v>
      </c>
      <c r="H279" s="9">
        <v>3</v>
      </c>
      <c r="I279" s="10">
        <v>2.2222222222222223</v>
      </c>
      <c r="J279" s="9">
        <v>135</v>
      </c>
      <c r="K279" s="9">
        <v>0</v>
      </c>
      <c r="L279" s="10">
        <v>0</v>
      </c>
      <c r="M279" s="9">
        <v>6</v>
      </c>
      <c r="N279" s="10">
        <v>4.4444444444444446</v>
      </c>
      <c r="O279" s="9">
        <v>4</v>
      </c>
      <c r="P279" s="10">
        <v>2.9629629629629632</v>
      </c>
    </row>
    <row r="280" spans="1:16" x14ac:dyDescent="0.25">
      <c r="A280" s="8" t="s">
        <v>42</v>
      </c>
      <c r="B280" s="9">
        <v>1</v>
      </c>
      <c r="C280" s="9">
        <v>265</v>
      </c>
      <c r="D280" s="9">
        <v>265</v>
      </c>
      <c r="E280" s="9">
        <v>120</v>
      </c>
      <c r="F280" s="10">
        <v>45.283018867924532</v>
      </c>
      <c r="G280" s="9">
        <v>264</v>
      </c>
      <c r="H280" s="9">
        <v>24</v>
      </c>
      <c r="I280" s="10">
        <v>9.0909090909090917</v>
      </c>
      <c r="J280" s="9">
        <v>263</v>
      </c>
      <c r="K280" s="9">
        <v>8</v>
      </c>
      <c r="L280" s="10">
        <v>3.041825095057034</v>
      </c>
      <c r="M280" s="9">
        <v>5</v>
      </c>
      <c r="N280" s="10">
        <v>1.9011406844106462</v>
      </c>
      <c r="O280" s="9">
        <v>2</v>
      </c>
      <c r="P280" s="10">
        <v>0.76045627376425851</v>
      </c>
    </row>
    <row r="281" spans="1:16" x14ac:dyDescent="0.25">
      <c r="A281" s="8" t="s">
        <v>43</v>
      </c>
      <c r="B281" s="9">
        <v>2</v>
      </c>
      <c r="C281" s="9">
        <v>286</v>
      </c>
      <c r="D281" s="9">
        <v>286</v>
      </c>
      <c r="E281" s="9">
        <v>119</v>
      </c>
      <c r="F281" s="10">
        <v>41.608391608391614</v>
      </c>
      <c r="G281" s="9">
        <v>286</v>
      </c>
      <c r="H281" s="9">
        <v>15</v>
      </c>
      <c r="I281" s="10">
        <v>5.244755244755245</v>
      </c>
      <c r="J281" s="9">
        <v>286</v>
      </c>
      <c r="K281" s="9">
        <v>0</v>
      </c>
      <c r="L281" s="10">
        <v>0</v>
      </c>
      <c r="M281" s="9">
        <v>32</v>
      </c>
      <c r="N281" s="10">
        <v>11.18881118881119</v>
      </c>
      <c r="O281" s="9">
        <v>9</v>
      </c>
      <c r="P281" s="10">
        <v>3.1468531468531467</v>
      </c>
    </row>
    <row r="282" spans="1:16" x14ac:dyDescent="0.25">
      <c r="A282" s="8" t="s">
        <v>44</v>
      </c>
      <c r="B282" s="9">
        <v>2</v>
      </c>
      <c r="C282" s="9">
        <v>498</v>
      </c>
      <c r="D282" s="9">
        <v>495</v>
      </c>
      <c r="E282" s="9">
        <v>193</v>
      </c>
      <c r="F282" s="10">
        <v>38.98989898989899</v>
      </c>
      <c r="G282" s="9">
        <v>493</v>
      </c>
      <c r="H282" s="9">
        <v>21</v>
      </c>
      <c r="I282" s="10">
        <v>4.2596348884381339</v>
      </c>
      <c r="J282" s="9">
        <v>495</v>
      </c>
      <c r="K282" s="9">
        <v>8</v>
      </c>
      <c r="L282" s="10">
        <v>1.6161616161616161</v>
      </c>
      <c r="M282" s="9">
        <v>22</v>
      </c>
      <c r="N282" s="10">
        <v>4.4444444444444446</v>
      </c>
      <c r="O282" s="9">
        <v>11</v>
      </c>
      <c r="P282" s="10">
        <v>2.2222222222222223</v>
      </c>
    </row>
    <row r="283" spans="1:16" x14ac:dyDescent="0.25">
      <c r="A283" s="8" t="s">
        <v>45</v>
      </c>
      <c r="B283" s="9">
        <v>2</v>
      </c>
      <c r="C283" s="9">
        <v>221</v>
      </c>
      <c r="D283" s="9">
        <v>221</v>
      </c>
      <c r="E283" s="9">
        <v>69</v>
      </c>
      <c r="F283" s="10">
        <v>31.221719457013574</v>
      </c>
      <c r="G283" s="9">
        <v>221</v>
      </c>
      <c r="H283" s="9">
        <v>11</v>
      </c>
      <c r="I283" s="10">
        <v>4.9773755656108598</v>
      </c>
      <c r="J283" s="9">
        <v>221</v>
      </c>
      <c r="K283" s="9">
        <v>3</v>
      </c>
      <c r="L283" s="10">
        <v>1.3574660633484164</v>
      </c>
      <c r="M283" s="9">
        <v>15</v>
      </c>
      <c r="N283" s="10">
        <v>6.7873303167420822</v>
      </c>
      <c r="O283" s="9">
        <v>5</v>
      </c>
      <c r="P283" s="10">
        <v>2.2624434389140271</v>
      </c>
    </row>
    <row r="284" spans="1:16" x14ac:dyDescent="0.25">
      <c r="A284" s="8" t="s">
        <v>46</v>
      </c>
      <c r="B284" s="9">
        <v>2</v>
      </c>
      <c r="C284" s="9">
        <v>75</v>
      </c>
      <c r="D284" s="9">
        <v>75</v>
      </c>
      <c r="E284" s="9">
        <v>21</v>
      </c>
      <c r="F284" s="10">
        <v>28</v>
      </c>
      <c r="G284" s="9">
        <v>75</v>
      </c>
      <c r="H284" s="9">
        <v>2</v>
      </c>
      <c r="I284" s="10">
        <v>2.666666666666667</v>
      </c>
      <c r="J284" s="9">
        <v>75</v>
      </c>
      <c r="K284" s="9">
        <v>1</v>
      </c>
      <c r="L284" s="10">
        <v>1.3333333333333335</v>
      </c>
      <c r="M284" s="9">
        <v>4</v>
      </c>
      <c r="N284" s="10">
        <v>5.3333333333333339</v>
      </c>
      <c r="O284" s="9">
        <v>0</v>
      </c>
      <c r="P284" s="10">
        <v>0</v>
      </c>
    </row>
    <row r="286" spans="1:16" x14ac:dyDescent="0.25">
      <c r="A286" s="7" t="s">
        <v>18</v>
      </c>
      <c r="B286" s="6" t="s">
        <v>47</v>
      </c>
    </row>
    <row r="287" spans="1:16" x14ac:dyDescent="0.25">
      <c r="A287" s="8" t="s">
        <v>48</v>
      </c>
      <c r="B287" s="9">
        <v>2</v>
      </c>
      <c r="C287" s="9">
        <v>70</v>
      </c>
      <c r="D287" s="9">
        <v>68</v>
      </c>
      <c r="E287" s="9">
        <v>8</v>
      </c>
      <c r="F287" s="10">
        <v>11.764705882352942</v>
      </c>
      <c r="G287" s="9">
        <v>66</v>
      </c>
      <c r="H287" s="9">
        <v>3</v>
      </c>
      <c r="I287" s="10">
        <v>4.5454545454545459</v>
      </c>
      <c r="J287" s="9">
        <v>65</v>
      </c>
      <c r="K287" s="9">
        <v>4</v>
      </c>
      <c r="L287" s="10">
        <v>6.1538461538461533</v>
      </c>
      <c r="M287" s="9">
        <v>2</v>
      </c>
      <c r="N287" s="10">
        <v>3.0769230769230766</v>
      </c>
      <c r="O287" s="9">
        <v>0</v>
      </c>
      <c r="P287" s="10">
        <v>0</v>
      </c>
    </row>
    <row r="288" spans="1:16" x14ac:dyDescent="0.25">
      <c r="A288" s="8" t="s">
        <v>47</v>
      </c>
      <c r="B288" s="9">
        <v>2</v>
      </c>
      <c r="C288" s="9">
        <v>235</v>
      </c>
      <c r="D288" s="9">
        <v>232</v>
      </c>
      <c r="E288" s="9">
        <v>90</v>
      </c>
      <c r="F288" s="10">
        <v>38.793103448275858</v>
      </c>
      <c r="G288" s="9">
        <v>234</v>
      </c>
      <c r="H288" s="9">
        <v>19</v>
      </c>
      <c r="I288" s="10">
        <v>8.1196581196581192</v>
      </c>
      <c r="J288" s="9">
        <v>231</v>
      </c>
      <c r="K288" s="9">
        <v>2</v>
      </c>
      <c r="L288" s="10">
        <v>0.8658008658008659</v>
      </c>
      <c r="M288" s="9">
        <v>20</v>
      </c>
      <c r="N288" s="10">
        <v>8.6580086580086579</v>
      </c>
      <c r="O288" s="9">
        <v>9</v>
      </c>
      <c r="P288" s="10">
        <v>3.8961038961038965</v>
      </c>
    </row>
    <row r="289" spans="1:16" x14ac:dyDescent="0.25">
      <c r="A289" s="8" t="s">
        <v>49</v>
      </c>
      <c r="B289" s="9">
        <v>2</v>
      </c>
      <c r="C289" s="9">
        <v>45</v>
      </c>
      <c r="D289" s="9">
        <v>45</v>
      </c>
      <c r="E289" s="9">
        <v>18</v>
      </c>
      <c r="F289" s="10">
        <v>40</v>
      </c>
      <c r="G289" s="9">
        <v>45</v>
      </c>
      <c r="H289" s="9">
        <v>2</v>
      </c>
      <c r="I289" s="10">
        <v>4.4444444444444446</v>
      </c>
      <c r="J289" s="9">
        <v>45</v>
      </c>
      <c r="K289" s="9">
        <v>1</v>
      </c>
      <c r="L289" s="10">
        <v>2.2222222222222223</v>
      </c>
      <c r="M289" s="9">
        <v>2</v>
      </c>
      <c r="N289" s="10">
        <v>4.4444444444444446</v>
      </c>
      <c r="O289" s="9">
        <v>0</v>
      </c>
      <c r="P289" s="10">
        <v>0</v>
      </c>
    </row>
    <row r="290" spans="1:16" x14ac:dyDescent="0.25">
      <c r="A290" s="8" t="s">
        <v>50</v>
      </c>
      <c r="B290" s="9">
        <v>2</v>
      </c>
      <c r="C290" s="9">
        <v>37</v>
      </c>
      <c r="D290" s="9">
        <v>37</v>
      </c>
      <c r="E290" s="9">
        <v>27</v>
      </c>
      <c r="F290" s="10">
        <v>72.972972972972968</v>
      </c>
      <c r="G290" s="9">
        <v>37</v>
      </c>
      <c r="H290" s="9">
        <v>6</v>
      </c>
      <c r="I290" s="10">
        <v>16.216216216216218</v>
      </c>
      <c r="J290" s="9">
        <v>37</v>
      </c>
      <c r="K290" s="9">
        <v>0</v>
      </c>
      <c r="L290" s="10">
        <v>0</v>
      </c>
      <c r="M290" s="9">
        <v>0</v>
      </c>
      <c r="N290" s="10">
        <v>0</v>
      </c>
      <c r="O290" s="9">
        <v>1</v>
      </c>
      <c r="P290" s="10">
        <v>2.7027027027027026</v>
      </c>
    </row>
    <row r="291" spans="1:16" x14ac:dyDescent="0.25">
      <c r="A291" s="8" t="s">
        <v>51</v>
      </c>
      <c r="B291" s="9">
        <v>2</v>
      </c>
      <c r="C291" s="9">
        <v>38</v>
      </c>
      <c r="D291" s="9">
        <v>38</v>
      </c>
      <c r="E291" s="9">
        <v>11</v>
      </c>
      <c r="F291" s="10">
        <v>28.947368421052634</v>
      </c>
      <c r="G291" s="9">
        <v>38</v>
      </c>
      <c r="H291" s="9">
        <v>2</v>
      </c>
      <c r="I291" s="10">
        <v>5.2631578947368416</v>
      </c>
      <c r="J291" s="9">
        <v>37</v>
      </c>
      <c r="K291" s="9">
        <v>0</v>
      </c>
      <c r="L291" s="10">
        <v>0</v>
      </c>
      <c r="M291" s="9">
        <v>4</v>
      </c>
      <c r="N291" s="10">
        <v>10.810810810810811</v>
      </c>
      <c r="O291" s="9">
        <v>0</v>
      </c>
      <c r="P291" s="10">
        <v>0</v>
      </c>
    </row>
    <row r="292" spans="1:16" x14ac:dyDescent="0.25">
      <c r="A292" s="8" t="s">
        <v>52</v>
      </c>
      <c r="B292" s="9">
        <v>2</v>
      </c>
      <c r="C292" s="9">
        <v>19</v>
      </c>
      <c r="D292" s="9">
        <v>19</v>
      </c>
      <c r="E292" s="9">
        <v>10</v>
      </c>
      <c r="F292" s="10">
        <v>52.631578947368425</v>
      </c>
      <c r="G292" s="9">
        <v>18</v>
      </c>
      <c r="H292" s="9">
        <v>1</v>
      </c>
      <c r="I292" s="10">
        <v>5.5555555555555554</v>
      </c>
      <c r="J292" s="9">
        <v>18</v>
      </c>
      <c r="K292" s="9">
        <v>1</v>
      </c>
      <c r="L292" s="10">
        <v>5.5555555555555554</v>
      </c>
      <c r="M292" s="9">
        <v>1</v>
      </c>
      <c r="N292" s="10">
        <v>5.5555555555555554</v>
      </c>
      <c r="O292" s="9">
        <v>1</v>
      </c>
      <c r="P292" s="10">
        <v>5.5555555555555554</v>
      </c>
    </row>
    <row r="293" spans="1:16" x14ac:dyDescent="0.25">
      <c r="A293" s="8" t="s">
        <v>53</v>
      </c>
      <c r="B293" s="9">
        <v>2</v>
      </c>
      <c r="C293" s="9">
        <v>75</v>
      </c>
      <c r="D293" s="9">
        <v>75</v>
      </c>
      <c r="E293" s="9">
        <v>23</v>
      </c>
      <c r="F293" s="10">
        <v>30.666666666666664</v>
      </c>
      <c r="G293" s="9">
        <v>75</v>
      </c>
      <c r="H293" s="9">
        <v>5</v>
      </c>
      <c r="I293" s="10">
        <v>6.6666666666666661</v>
      </c>
      <c r="J293" s="9">
        <v>75</v>
      </c>
      <c r="K293" s="9">
        <v>2</v>
      </c>
      <c r="L293" s="10">
        <v>2.666666666666667</v>
      </c>
      <c r="M293" s="9">
        <v>2</v>
      </c>
      <c r="N293" s="10">
        <v>2.666666666666667</v>
      </c>
      <c r="O293" s="9">
        <v>0</v>
      </c>
      <c r="P293" s="10">
        <v>0</v>
      </c>
    </row>
    <row r="294" spans="1:16" x14ac:dyDescent="0.25">
      <c r="A294" s="8" t="s">
        <v>54</v>
      </c>
      <c r="B294" s="9">
        <v>2</v>
      </c>
      <c r="C294" s="9">
        <v>151</v>
      </c>
      <c r="D294" s="9">
        <v>150</v>
      </c>
      <c r="E294" s="9">
        <v>20</v>
      </c>
      <c r="F294" s="10">
        <v>13.333333333333332</v>
      </c>
      <c r="G294" s="9">
        <v>151</v>
      </c>
      <c r="H294" s="9">
        <v>2</v>
      </c>
      <c r="I294" s="10">
        <v>1.324503311258278</v>
      </c>
      <c r="J294" s="9">
        <v>150</v>
      </c>
      <c r="K294" s="9">
        <v>2</v>
      </c>
      <c r="L294" s="10">
        <v>1.3333333333333335</v>
      </c>
      <c r="M294" s="9">
        <v>20</v>
      </c>
      <c r="N294" s="10">
        <v>13.333333333333332</v>
      </c>
      <c r="O294" s="9">
        <v>6</v>
      </c>
      <c r="P294" s="10">
        <v>4</v>
      </c>
    </row>
    <row r="296" spans="1:16" x14ac:dyDescent="0.25">
      <c r="A296" s="7" t="s">
        <v>18</v>
      </c>
      <c r="B296" s="6" t="s">
        <v>55</v>
      </c>
    </row>
    <row r="297" spans="1:16" x14ac:dyDescent="0.25">
      <c r="A297" s="8" t="s">
        <v>56</v>
      </c>
      <c r="B297" s="9">
        <v>2</v>
      </c>
      <c r="C297" s="9">
        <v>186</v>
      </c>
      <c r="D297" s="9">
        <v>183</v>
      </c>
      <c r="E297" s="9">
        <v>63</v>
      </c>
      <c r="F297" s="10">
        <v>34.42622950819672</v>
      </c>
      <c r="G297" s="9">
        <v>186</v>
      </c>
      <c r="H297" s="9">
        <v>16</v>
      </c>
      <c r="I297" s="10">
        <v>8.6021505376344081</v>
      </c>
      <c r="J297" s="9">
        <v>186</v>
      </c>
      <c r="K297" s="9">
        <v>7</v>
      </c>
      <c r="L297" s="10">
        <v>3.763440860215054</v>
      </c>
      <c r="M297" s="9">
        <v>6</v>
      </c>
      <c r="N297" s="10">
        <v>3.225806451612903</v>
      </c>
      <c r="O297" s="9">
        <v>5</v>
      </c>
      <c r="P297" s="10">
        <v>2.6881720430107525</v>
      </c>
    </row>
    <row r="298" spans="1:16" x14ac:dyDescent="0.25">
      <c r="A298" s="8" t="s">
        <v>57</v>
      </c>
      <c r="B298" s="9">
        <v>3</v>
      </c>
      <c r="C298" s="9">
        <v>111</v>
      </c>
      <c r="D298" s="9">
        <v>111</v>
      </c>
      <c r="E298" s="9">
        <v>31</v>
      </c>
      <c r="F298" s="10">
        <v>27.927927927927925</v>
      </c>
      <c r="G298" s="9">
        <v>111</v>
      </c>
      <c r="H298" s="9">
        <v>6</v>
      </c>
      <c r="I298" s="10">
        <v>5.4054054054054053</v>
      </c>
      <c r="J298" s="9">
        <v>111</v>
      </c>
      <c r="K298" s="9">
        <v>1</v>
      </c>
      <c r="L298" s="10">
        <v>0.90090090090090091</v>
      </c>
      <c r="M298" s="9">
        <v>7</v>
      </c>
      <c r="N298" s="10">
        <v>6.3063063063063067</v>
      </c>
      <c r="O298" s="9">
        <v>1</v>
      </c>
      <c r="P298" s="10">
        <v>0.90090090090090091</v>
      </c>
    </row>
    <row r="299" spans="1:16" x14ac:dyDescent="0.25">
      <c r="A299" s="8" t="s">
        <v>58</v>
      </c>
      <c r="B299" s="9">
        <v>2</v>
      </c>
      <c r="C299" s="9">
        <v>188</v>
      </c>
      <c r="D299" s="9">
        <v>188</v>
      </c>
      <c r="E299" s="9">
        <v>86</v>
      </c>
      <c r="F299" s="10">
        <v>45.744680851063833</v>
      </c>
      <c r="G299" s="9">
        <v>188</v>
      </c>
      <c r="H299" s="9">
        <v>14</v>
      </c>
      <c r="I299" s="10">
        <v>7.4468085106382977</v>
      </c>
      <c r="J299" s="9">
        <v>187</v>
      </c>
      <c r="K299" s="9">
        <v>1</v>
      </c>
      <c r="L299" s="10">
        <v>0.53475935828877008</v>
      </c>
      <c r="M299" s="9">
        <v>4</v>
      </c>
      <c r="N299" s="10">
        <v>2.1390374331550803</v>
      </c>
      <c r="O299" s="9">
        <v>5</v>
      </c>
      <c r="P299" s="10">
        <v>2.6737967914438503</v>
      </c>
    </row>
    <row r="300" spans="1:16" x14ac:dyDescent="0.25">
      <c r="A300" s="8" t="s">
        <v>59</v>
      </c>
      <c r="B300" s="9">
        <v>2</v>
      </c>
      <c r="C300" s="9">
        <v>124</v>
      </c>
      <c r="D300" s="9">
        <v>124</v>
      </c>
      <c r="E300" s="9">
        <v>42</v>
      </c>
      <c r="F300" s="10">
        <v>33.87096774193548</v>
      </c>
      <c r="G300" s="9">
        <v>124</v>
      </c>
      <c r="H300" s="9">
        <v>8</v>
      </c>
      <c r="I300" s="10">
        <v>6.4516129032258061</v>
      </c>
      <c r="J300" s="9">
        <v>124</v>
      </c>
      <c r="K300" s="9">
        <v>0</v>
      </c>
      <c r="L300" s="10">
        <v>0</v>
      </c>
      <c r="M300" s="9">
        <v>7</v>
      </c>
      <c r="N300" s="10">
        <v>5.6451612903225801</v>
      </c>
      <c r="O300" s="9">
        <v>0</v>
      </c>
      <c r="P300" s="10">
        <v>0</v>
      </c>
    </row>
    <row r="301" spans="1:16" x14ac:dyDescent="0.25">
      <c r="A301" s="8" t="s">
        <v>60</v>
      </c>
      <c r="B301" s="9">
        <v>2</v>
      </c>
      <c r="C301" s="9">
        <v>135</v>
      </c>
      <c r="D301" s="9">
        <v>134</v>
      </c>
      <c r="E301" s="9">
        <v>42</v>
      </c>
      <c r="F301" s="10">
        <v>31.343283582089551</v>
      </c>
      <c r="G301" s="9">
        <v>134</v>
      </c>
      <c r="H301" s="9">
        <v>8</v>
      </c>
      <c r="I301" s="10">
        <v>5.9701492537313436</v>
      </c>
      <c r="J301" s="9">
        <v>135</v>
      </c>
      <c r="K301" s="9">
        <v>3</v>
      </c>
      <c r="L301" s="10">
        <v>2.2222222222222223</v>
      </c>
      <c r="M301" s="9">
        <v>8</v>
      </c>
      <c r="N301" s="10">
        <v>5.9259259259259265</v>
      </c>
      <c r="O301" s="9">
        <v>10</v>
      </c>
      <c r="P301" s="10">
        <v>7.4074074074074074</v>
      </c>
    </row>
    <row r="302" spans="1:16" x14ac:dyDescent="0.25">
      <c r="A302" s="8" t="s">
        <v>61</v>
      </c>
      <c r="B302" s="9">
        <v>1</v>
      </c>
      <c r="C302" s="9">
        <v>339</v>
      </c>
      <c r="D302" s="9">
        <v>337</v>
      </c>
      <c r="E302" s="9">
        <v>139</v>
      </c>
      <c r="F302" s="10">
        <v>41.246290801186944</v>
      </c>
      <c r="G302" s="9">
        <v>337</v>
      </c>
      <c r="H302" s="9">
        <v>22</v>
      </c>
      <c r="I302" s="10">
        <v>6.5281899109792292</v>
      </c>
      <c r="J302" s="9">
        <v>338</v>
      </c>
      <c r="K302" s="9">
        <v>6</v>
      </c>
      <c r="L302" s="10">
        <v>1.775147928994083</v>
      </c>
      <c r="M302" s="9">
        <v>23</v>
      </c>
      <c r="N302" s="10">
        <v>6.8047337278106514</v>
      </c>
      <c r="O302" s="9">
        <v>10</v>
      </c>
      <c r="P302" s="10">
        <v>2.9585798816568047</v>
      </c>
    </row>
    <row r="303" spans="1:16" x14ac:dyDescent="0.25">
      <c r="A303" s="8" t="s">
        <v>62</v>
      </c>
      <c r="B303" s="9">
        <v>2</v>
      </c>
      <c r="C303" s="9">
        <v>574</v>
      </c>
      <c r="D303" s="9">
        <v>573</v>
      </c>
      <c r="E303" s="9">
        <v>169</v>
      </c>
      <c r="F303" s="10">
        <v>29.493891797556721</v>
      </c>
      <c r="G303" s="9">
        <v>574</v>
      </c>
      <c r="H303" s="9">
        <v>39</v>
      </c>
      <c r="I303" s="10">
        <v>6.7944250871080136</v>
      </c>
      <c r="J303" s="9">
        <v>574</v>
      </c>
      <c r="K303" s="9">
        <v>4</v>
      </c>
      <c r="L303" s="10">
        <v>0.69686411149825789</v>
      </c>
      <c r="M303" s="9">
        <v>20</v>
      </c>
      <c r="N303" s="10">
        <v>3.484320557491289</v>
      </c>
      <c r="O303" s="9">
        <v>4</v>
      </c>
      <c r="P303" s="10">
        <v>0.69686411149825789</v>
      </c>
    </row>
    <row r="305" spans="1:16" x14ac:dyDescent="0.25">
      <c r="A305" s="7" t="s">
        <v>18</v>
      </c>
      <c r="B305" s="6" t="s">
        <v>63</v>
      </c>
    </row>
    <row r="306" spans="1:16" x14ac:dyDescent="0.25">
      <c r="A306" s="8" t="s">
        <v>64</v>
      </c>
      <c r="B306" s="9">
        <v>2</v>
      </c>
      <c r="C306" s="9">
        <v>57</v>
      </c>
      <c r="D306" s="9">
        <v>57</v>
      </c>
      <c r="E306" s="9">
        <v>14</v>
      </c>
      <c r="F306" s="10">
        <v>24.561403508771928</v>
      </c>
      <c r="G306" s="9">
        <v>57</v>
      </c>
      <c r="H306" s="9">
        <v>3</v>
      </c>
      <c r="I306" s="10">
        <v>5.2631578947368416</v>
      </c>
      <c r="J306" s="9">
        <v>57</v>
      </c>
      <c r="K306" s="9">
        <v>0</v>
      </c>
      <c r="L306" s="10">
        <v>0</v>
      </c>
      <c r="M306" s="9">
        <v>1</v>
      </c>
      <c r="N306" s="10">
        <v>1.7543859649122808</v>
      </c>
      <c r="O306" s="9">
        <v>0</v>
      </c>
      <c r="P306" s="10">
        <v>0</v>
      </c>
    </row>
    <row r="307" spans="1:16" x14ac:dyDescent="0.25">
      <c r="A307" s="8" t="s">
        <v>65</v>
      </c>
      <c r="B307" s="9">
        <v>2</v>
      </c>
      <c r="C307" s="9">
        <v>109</v>
      </c>
      <c r="D307" s="9">
        <v>108</v>
      </c>
      <c r="E307" s="9">
        <v>37</v>
      </c>
      <c r="F307" s="10">
        <v>34.25925925925926</v>
      </c>
      <c r="G307" s="9">
        <v>109</v>
      </c>
      <c r="H307" s="9">
        <v>17</v>
      </c>
      <c r="I307" s="10">
        <v>15.596330275229359</v>
      </c>
      <c r="J307" s="9">
        <v>108</v>
      </c>
      <c r="K307" s="9">
        <v>0</v>
      </c>
      <c r="L307" s="10">
        <v>0</v>
      </c>
      <c r="M307" s="9">
        <v>2</v>
      </c>
      <c r="N307" s="10">
        <v>1.8518518518518519</v>
      </c>
      <c r="O307" s="9">
        <v>0</v>
      </c>
      <c r="P307" s="10">
        <v>0</v>
      </c>
    </row>
    <row r="308" spans="1:16" x14ac:dyDescent="0.25">
      <c r="A308" s="8" t="s">
        <v>66</v>
      </c>
      <c r="B308" s="9">
        <v>2</v>
      </c>
      <c r="C308" s="9">
        <v>123</v>
      </c>
      <c r="D308" s="9">
        <v>122</v>
      </c>
      <c r="E308" s="9">
        <v>41</v>
      </c>
      <c r="F308" s="10">
        <v>33.606557377049178</v>
      </c>
      <c r="G308" s="9">
        <v>123</v>
      </c>
      <c r="H308" s="9">
        <v>19</v>
      </c>
      <c r="I308" s="10">
        <v>15.447154471544716</v>
      </c>
      <c r="J308" s="9">
        <v>123</v>
      </c>
      <c r="K308" s="9">
        <v>2</v>
      </c>
      <c r="L308" s="10">
        <v>1.6260162601626016</v>
      </c>
      <c r="M308" s="9">
        <v>1</v>
      </c>
      <c r="N308" s="10">
        <v>0.81300813008130079</v>
      </c>
      <c r="O308" s="9">
        <v>1</v>
      </c>
      <c r="P308" s="10">
        <v>0.81300813008130079</v>
      </c>
    </row>
    <row r="309" spans="1:16" x14ac:dyDescent="0.25">
      <c r="A309" s="8" t="s">
        <v>67</v>
      </c>
      <c r="B309" s="9">
        <v>2</v>
      </c>
      <c r="C309" s="9">
        <v>156</v>
      </c>
      <c r="D309" s="9">
        <v>151</v>
      </c>
      <c r="E309" s="9">
        <v>43</v>
      </c>
      <c r="F309" s="10">
        <v>28.476821192052981</v>
      </c>
      <c r="G309" s="9">
        <v>153</v>
      </c>
      <c r="H309" s="9">
        <v>12</v>
      </c>
      <c r="I309" s="10">
        <v>7.8431372549019613</v>
      </c>
      <c r="J309" s="9">
        <v>154</v>
      </c>
      <c r="K309" s="9">
        <v>6</v>
      </c>
      <c r="L309" s="10">
        <v>3.8961038961038965</v>
      </c>
      <c r="M309" s="9">
        <v>10</v>
      </c>
      <c r="N309" s="10">
        <v>6.4935064935064943</v>
      </c>
      <c r="O309" s="9">
        <v>7</v>
      </c>
      <c r="P309" s="10">
        <v>4.5454545454545459</v>
      </c>
    </row>
    <row r="310" spans="1:16" x14ac:dyDescent="0.25">
      <c r="A310" s="8" t="s">
        <v>68</v>
      </c>
      <c r="B310" s="9">
        <v>2</v>
      </c>
      <c r="C310" s="9">
        <v>62</v>
      </c>
      <c r="D310" s="9">
        <v>61</v>
      </c>
      <c r="E310" s="9">
        <v>18</v>
      </c>
      <c r="F310" s="10">
        <v>29.508196721311474</v>
      </c>
      <c r="G310" s="9">
        <v>62</v>
      </c>
      <c r="H310" s="9">
        <v>8</v>
      </c>
      <c r="I310" s="10">
        <v>12.903225806451612</v>
      </c>
      <c r="J310" s="9">
        <v>62</v>
      </c>
      <c r="K310" s="9">
        <v>0</v>
      </c>
      <c r="L310" s="10">
        <v>0</v>
      </c>
      <c r="M310" s="9">
        <v>4</v>
      </c>
      <c r="N310" s="10">
        <v>6.4516129032258061</v>
      </c>
      <c r="O310" s="9">
        <v>1</v>
      </c>
      <c r="P310" s="10">
        <v>1.6129032258064515</v>
      </c>
    </row>
    <row r="311" spans="1:16" x14ac:dyDescent="0.25">
      <c r="A311" s="8" t="s">
        <v>69</v>
      </c>
      <c r="B311" s="9">
        <v>2</v>
      </c>
      <c r="C311" s="9">
        <v>166</v>
      </c>
      <c r="D311" s="9">
        <v>163</v>
      </c>
      <c r="E311" s="9">
        <v>46</v>
      </c>
      <c r="F311" s="10">
        <v>28.220858895705522</v>
      </c>
      <c r="G311" s="9">
        <v>166</v>
      </c>
      <c r="H311" s="9">
        <v>14</v>
      </c>
      <c r="I311" s="10">
        <v>8.4337349397590362</v>
      </c>
      <c r="J311" s="9">
        <v>162</v>
      </c>
      <c r="K311" s="9">
        <v>4</v>
      </c>
      <c r="L311" s="10">
        <v>2.4691358024691357</v>
      </c>
      <c r="M311" s="9">
        <v>10</v>
      </c>
      <c r="N311" s="10">
        <v>6.1728395061728394</v>
      </c>
      <c r="O311" s="9">
        <v>1</v>
      </c>
      <c r="P311" s="10">
        <v>0.61728395061728392</v>
      </c>
    </row>
    <row r="312" spans="1:16" x14ac:dyDescent="0.25">
      <c r="A312" s="8" t="s">
        <v>70</v>
      </c>
      <c r="B312" s="9">
        <v>2</v>
      </c>
      <c r="C312" s="9">
        <v>38</v>
      </c>
      <c r="D312" s="9">
        <v>38</v>
      </c>
      <c r="E312" s="9">
        <v>5</v>
      </c>
      <c r="F312" s="10">
        <v>13.157894736842106</v>
      </c>
      <c r="G312" s="9">
        <v>38</v>
      </c>
      <c r="H312" s="9">
        <v>3</v>
      </c>
      <c r="I312" s="10">
        <v>7.8947368421052637</v>
      </c>
      <c r="J312" s="9">
        <v>38</v>
      </c>
      <c r="K312" s="9">
        <v>2</v>
      </c>
      <c r="L312" s="10">
        <v>5.2631578947368416</v>
      </c>
      <c r="M312" s="9">
        <v>1</v>
      </c>
      <c r="N312" s="10">
        <v>2.6315789473684208</v>
      </c>
      <c r="O312" s="9">
        <v>2</v>
      </c>
      <c r="P312" s="10">
        <v>5.2631578947368416</v>
      </c>
    </row>
    <row r="313" spans="1:16" x14ac:dyDescent="0.25">
      <c r="A313" s="8" t="s">
        <v>71</v>
      </c>
      <c r="B313" s="9">
        <v>2</v>
      </c>
      <c r="C313" s="9">
        <v>183</v>
      </c>
      <c r="D313" s="9">
        <v>181</v>
      </c>
      <c r="E313" s="9">
        <v>41</v>
      </c>
      <c r="F313" s="10">
        <v>22.651933701657459</v>
      </c>
      <c r="G313" s="9">
        <v>183</v>
      </c>
      <c r="H313" s="9">
        <v>13</v>
      </c>
      <c r="I313" s="10">
        <v>7.1038251366120218</v>
      </c>
      <c r="J313" s="9">
        <v>182</v>
      </c>
      <c r="K313" s="9">
        <v>1</v>
      </c>
      <c r="L313" s="10">
        <v>0.54945054945054939</v>
      </c>
      <c r="M313" s="9">
        <v>10</v>
      </c>
      <c r="N313" s="10">
        <v>5.4945054945054945</v>
      </c>
      <c r="O313" s="9">
        <v>0</v>
      </c>
      <c r="P313" s="10">
        <v>0</v>
      </c>
    </row>
    <row r="314" spans="1:16" x14ac:dyDescent="0.25">
      <c r="A314" s="8" t="s">
        <v>72</v>
      </c>
      <c r="B314" s="9">
        <v>2</v>
      </c>
      <c r="C314" s="9">
        <v>78</v>
      </c>
      <c r="D314" s="9">
        <v>77</v>
      </c>
      <c r="E314" s="9">
        <v>20</v>
      </c>
      <c r="F314" s="10">
        <v>25.974025974025977</v>
      </c>
      <c r="G314" s="9">
        <v>78</v>
      </c>
      <c r="H314" s="9">
        <v>7</v>
      </c>
      <c r="I314" s="10">
        <v>8.9743589743589745</v>
      </c>
      <c r="J314" s="9">
        <v>76</v>
      </c>
      <c r="K314" s="9">
        <v>1</v>
      </c>
      <c r="L314" s="10">
        <v>1.3157894736842104</v>
      </c>
      <c r="M314" s="9">
        <v>7</v>
      </c>
      <c r="N314" s="10">
        <v>9.2105263157894743</v>
      </c>
      <c r="O314" s="9">
        <v>1</v>
      </c>
      <c r="P314" s="10">
        <v>1.3157894736842104</v>
      </c>
    </row>
    <row r="315" spans="1:16" x14ac:dyDescent="0.25">
      <c r="A315" s="8" t="s">
        <v>63</v>
      </c>
      <c r="B315" s="9">
        <v>2</v>
      </c>
      <c r="C315" s="9">
        <v>287</v>
      </c>
      <c r="D315" s="9">
        <v>276</v>
      </c>
      <c r="E315" s="9">
        <v>75</v>
      </c>
      <c r="F315" s="10">
        <v>27.173913043478262</v>
      </c>
      <c r="G315" s="9">
        <v>284</v>
      </c>
      <c r="H315" s="9">
        <v>25</v>
      </c>
      <c r="I315" s="10">
        <v>8.8028169014084501</v>
      </c>
      <c r="J315" s="9">
        <v>277</v>
      </c>
      <c r="K315" s="9">
        <v>1</v>
      </c>
      <c r="L315" s="10">
        <v>0.36101083032490977</v>
      </c>
      <c r="M315" s="9">
        <v>19</v>
      </c>
      <c r="N315" s="10">
        <v>6.859205776173285</v>
      </c>
      <c r="O315" s="9">
        <v>1</v>
      </c>
      <c r="P315" s="10">
        <v>0.36101083032490977</v>
      </c>
    </row>
    <row r="316" spans="1:16" x14ac:dyDescent="0.25">
      <c r="A316" s="8" t="s">
        <v>73</v>
      </c>
      <c r="B316" s="9">
        <v>1</v>
      </c>
      <c r="C316" s="9">
        <v>136</v>
      </c>
      <c r="D316" s="9">
        <v>131</v>
      </c>
      <c r="E316" s="9">
        <v>31</v>
      </c>
      <c r="F316" s="10">
        <v>23.664122137404579</v>
      </c>
      <c r="G316" s="9">
        <v>133</v>
      </c>
      <c r="H316" s="9">
        <v>14</v>
      </c>
      <c r="I316" s="10">
        <v>10.526315789473683</v>
      </c>
      <c r="J316" s="9">
        <v>133</v>
      </c>
      <c r="K316" s="9">
        <v>0</v>
      </c>
      <c r="L316" s="10">
        <v>0</v>
      </c>
      <c r="M316" s="9">
        <v>0</v>
      </c>
      <c r="N316" s="10">
        <v>0</v>
      </c>
      <c r="O316" s="9">
        <v>2</v>
      </c>
      <c r="P316" s="10">
        <v>1.5037593984962405</v>
      </c>
    </row>
    <row r="317" spans="1:16" x14ac:dyDescent="0.25">
      <c r="A317" s="8" t="s">
        <v>74</v>
      </c>
      <c r="B317" s="9">
        <v>2</v>
      </c>
      <c r="C317" s="9">
        <v>85</v>
      </c>
      <c r="D317" s="9">
        <v>81</v>
      </c>
      <c r="E317" s="9">
        <v>23</v>
      </c>
      <c r="F317" s="10">
        <v>28.395061728395063</v>
      </c>
      <c r="G317" s="9">
        <v>85</v>
      </c>
      <c r="H317" s="9">
        <v>11</v>
      </c>
      <c r="I317" s="10">
        <v>12.941176470588234</v>
      </c>
      <c r="J317" s="9">
        <v>82</v>
      </c>
      <c r="K317" s="9">
        <v>0</v>
      </c>
      <c r="L317" s="10">
        <v>0</v>
      </c>
      <c r="M317" s="9">
        <v>2</v>
      </c>
      <c r="N317" s="10">
        <v>2.4390243902439024</v>
      </c>
      <c r="O317" s="9">
        <v>0</v>
      </c>
      <c r="P317" s="10">
        <v>0</v>
      </c>
    </row>
    <row r="318" spans="1:16" x14ac:dyDescent="0.25">
      <c r="A318" s="8" t="s">
        <v>75</v>
      </c>
      <c r="B318" s="9">
        <v>2</v>
      </c>
      <c r="C318" s="9">
        <v>172</v>
      </c>
      <c r="D318" s="9">
        <v>170</v>
      </c>
      <c r="E318" s="9">
        <v>43</v>
      </c>
      <c r="F318" s="10">
        <v>25.294117647058826</v>
      </c>
      <c r="G318" s="9">
        <v>171</v>
      </c>
      <c r="H318" s="9">
        <v>16</v>
      </c>
      <c r="I318" s="10">
        <v>9.3567251461988299</v>
      </c>
      <c r="J318" s="9">
        <v>172</v>
      </c>
      <c r="K318" s="9">
        <v>4</v>
      </c>
      <c r="L318" s="10">
        <v>2.3255813953488369</v>
      </c>
      <c r="M318" s="9">
        <v>4</v>
      </c>
      <c r="N318" s="10">
        <v>2.3255813953488369</v>
      </c>
      <c r="O318" s="9">
        <v>0</v>
      </c>
      <c r="P318" s="10">
        <v>0</v>
      </c>
    </row>
    <row r="320" spans="1:16" x14ac:dyDescent="0.25">
      <c r="A320" s="7" t="s">
        <v>18</v>
      </c>
      <c r="B320" s="6" t="s">
        <v>76</v>
      </c>
    </row>
    <row r="321" spans="1:16" x14ac:dyDescent="0.25">
      <c r="A321" s="8" t="s">
        <v>77</v>
      </c>
      <c r="B321" s="9">
        <v>1</v>
      </c>
      <c r="C321" s="9">
        <v>176</v>
      </c>
      <c r="D321" s="9">
        <v>173</v>
      </c>
      <c r="E321" s="9">
        <v>62</v>
      </c>
      <c r="F321" s="10">
        <v>35.838150289017342</v>
      </c>
      <c r="G321" s="9">
        <v>174</v>
      </c>
      <c r="H321" s="9">
        <v>11</v>
      </c>
      <c r="I321" s="10">
        <v>6.3218390804597702</v>
      </c>
      <c r="J321" s="9">
        <v>174</v>
      </c>
      <c r="K321" s="9">
        <v>3</v>
      </c>
      <c r="L321" s="10">
        <v>1.7241379310344829</v>
      </c>
      <c r="M321" s="9">
        <v>10</v>
      </c>
      <c r="N321" s="10">
        <v>5.7471264367816097</v>
      </c>
      <c r="O321" s="9">
        <v>4</v>
      </c>
      <c r="P321" s="10">
        <v>2.2988505747126435</v>
      </c>
    </row>
    <row r="322" spans="1:16" x14ac:dyDescent="0.25">
      <c r="A322" s="8" t="s">
        <v>78</v>
      </c>
      <c r="B322" s="9">
        <v>1</v>
      </c>
      <c r="C322" s="9">
        <v>29</v>
      </c>
      <c r="D322" s="9">
        <v>29</v>
      </c>
      <c r="E322" s="9">
        <v>8</v>
      </c>
      <c r="F322" s="10">
        <v>27.586206896551726</v>
      </c>
      <c r="G322" s="9">
        <v>29</v>
      </c>
      <c r="H322" s="9">
        <v>0</v>
      </c>
      <c r="I322" s="10">
        <v>0</v>
      </c>
      <c r="J322" s="9">
        <v>29</v>
      </c>
      <c r="K322" s="9">
        <v>0</v>
      </c>
      <c r="L322" s="10">
        <v>0</v>
      </c>
      <c r="M322" s="9">
        <v>1</v>
      </c>
      <c r="N322" s="10">
        <v>3.4482758620689657</v>
      </c>
      <c r="O322" s="9">
        <v>1</v>
      </c>
      <c r="P322" s="10">
        <v>3.4482758620689657</v>
      </c>
    </row>
    <row r="323" spans="1:16" x14ac:dyDescent="0.25">
      <c r="A323" s="8" t="s">
        <v>76</v>
      </c>
      <c r="B323" s="9">
        <v>2</v>
      </c>
      <c r="C323" s="9">
        <v>421</v>
      </c>
      <c r="D323" s="9">
        <v>417</v>
      </c>
      <c r="E323" s="9">
        <v>186</v>
      </c>
      <c r="F323" s="10">
        <v>44.60431654676259</v>
      </c>
      <c r="G323" s="9">
        <v>420</v>
      </c>
      <c r="H323" s="9">
        <v>24</v>
      </c>
      <c r="I323" s="10">
        <v>5.7142857142857144</v>
      </c>
      <c r="J323" s="9">
        <v>415</v>
      </c>
      <c r="K323" s="9">
        <v>8</v>
      </c>
      <c r="L323" s="10">
        <v>1.927710843373494</v>
      </c>
      <c r="M323" s="9">
        <v>36</v>
      </c>
      <c r="N323" s="10">
        <v>8.6746987951807224</v>
      </c>
      <c r="O323" s="9">
        <v>19</v>
      </c>
      <c r="P323" s="10">
        <v>4.5783132530120483</v>
      </c>
    </row>
    <row r="324" spans="1:16" x14ac:dyDescent="0.25">
      <c r="A324" s="8" t="s">
        <v>79</v>
      </c>
      <c r="B324" s="9">
        <v>1</v>
      </c>
      <c r="C324" s="9">
        <v>160</v>
      </c>
      <c r="D324" s="9">
        <v>159</v>
      </c>
      <c r="E324" s="9">
        <v>59</v>
      </c>
      <c r="F324" s="10">
        <v>37.106918238993714</v>
      </c>
      <c r="G324" s="9">
        <v>160</v>
      </c>
      <c r="H324" s="9">
        <v>11</v>
      </c>
      <c r="I324" s="10">
        <v>6.875</v>
      </c>
      <c r="J324" s="9">
        <v>159</v>
      </c>
      <c r="K324" s="9">
        <v>4</v>
      </c>
      <c r="L324" s="10">
        <v>2.5157232704402515</v>
      </c>
      <c r="M324" s="9">
        <v>5</v>
      </c>
      <c r="N324" s="10">
        <v>3.1446540880503147</v>
      </c>
      <c r="O324" s="9">
        <v>4</v>
      </c>
      <c r="P324" s="10">
        <v>2.5157232704402515</v>
      </c>
    </row>
    <row r="326" spans="1:16" x14ac:dyDescent="0.25">
      <c r="A326" s="7" t="s">
        <v>18</v>
      </c>
      <c r="B326" s="6" t="s">
        <v>80</v>
      </c>
    </row>
    <row r="327" spans="1:16" x14ac:dyDescent="0.25">
      <c r="A327" s="8" t="s">
        <v>81</v>
      </c>
      <c r="B327" s="9">
        <v>1</v>
      </c>
      <c r="C327" s="9">
        <v>1</v>
      </c>
      <c r="D327" s="9">
        <v>1</v>
      </c>
      <c r="E327" s="9">
        <v>0</v>
      </c>
      <c r="F327" s="10">
        <v>0</v>
      </c>
      <c r="G327" s="9">
        <v>1</v>
      </c>
      <c r="H327" s="9">
        <v>0</v>
      </c>
      <c r="I327" s="10">
        <v>0</v>
      </c>
      <c r="J327" s="9">
        <v>1</v>
      </c>
      <c r="K327" s="9">
        <v>0</v>
      </c>
      <c r="L327" s="10">
        <v>0</v>
      </c>
      <c r="M327" s="9">
        <v>0</v>
      </c>
      <c r="N327" s="10">
        <v>0</v>
      </c>
      <c r="O327" s="9">
        <v>0</v>
      </c>
      <c r="P327" s="10">
        <v>0</v>
      </c>
    </row>
    <row r="330" spans="1:16" x14ac:dyDescent="0.25">
      <c r="A330" s="6" t="s">
        <v>85</v>
      </c>
    </row>
    <row r="331" spans="1:16" x14ac:dyDescent="0.25">
      <c r="A331" s="7" t="s">
        <v>18</v>
      </c>
      <c r="B331" s="6" t="s">
        <v>19</v>
      </c>
    </row>
    <row r="332" spans="1:16" x14ac:dyDescent="0.25">
      <c r="A332" s="8" t="s">
        <v>20</v>
      </c>
      <c r="B332" s="9">
        <v>2</v>
      </c>
      <c r="C332" s="9">
        <v>1244</v>
      </c>
      <c r="D332" s="9">
        <v>1232</v>
      </c>
      <c r="E332" s="9">
        <v>415</v>
      </c>
      <c r="F332" s="10">
        <v>33.685064935064936</v>
      </c>
      <c r="G332" s="9">
        <v>1243</v>
      </c>
      <c r="H332" s="9">
        <v>158</v>
      </c>
      <c r="I332" s="10">
        <v>12.711182622687048</v>
      </c>
      <c r="J332" s="9">
        <v>1233</v>
      </c>
      <c r="K332" s="9">
        <v>11</v>
      </c>
      <c r="L332" s="10">
        <v>0.89213300892133007</v>
      </c>
      <c r="M332" s="9">
        <v>49</v>
      </c>
      <c r="N332" s="10">
        <v>3.9740470397404706</v>
      </c>
      <c r="O332" s="9">
        <v>8</v>
      </c>
      <c r="P332" s="10">
        <v>0.64882400648824001</v>
      </c>
    </row>
    <row r="333" spans="1:16" x14ac:dyDescent="0.25">
      <c r="A333" s="8" t="s">
        <v>19</v>
      </c>
      <c r="B333" s="9">
        <v>2</v>
      </c>
      <c r="C333" s="9">
        <v>1228</v>
      </c>
      <c r="D333" s="9">
        <v>1220</v>
      </c>
      <c r="E333" s="9">
        <v>312</v>
      </c>
      <c r="F333" s="10">
        <v>25.57377049180328</v>
      </c>
      <c r="G333" s="9">
        <v>1224</v>
      </c>
      <c r="H333" s="9">
        <v>132</v>
      </c>
      <c r="I333" s="10">
        <v>10.784313725490197</v>
      </c>
      <c r="J333" s="9">
        <v>1215</v>
      </c>
      <c r="K333" s="9">
        <v>10</v>
      </c>
      <c r="L333" s="10">
        <v>0.82304526748971196</v>
      </c>
      <c r="M333" s="9">
        <v>31</v>
      </c>
      <c r="N333" s="10">
        <v>2.5514403292181069</v>
      </c>
      <c r="O333" s="9">
        <v>11</v>
      </c>
      <c r="P333" s="10">
        <v>0.90534979423868311</v>
      </c>
    </row>
    <row r="334" spans="1:16" x14ac:dyDescent="0.25">
      <c r="A334" s="8" t="s">
        <v>21</v>
      </c>
      <c r="B334" s="9">
        <v>2</v>
      </c>
      <c r="C334" s="9">
        <v>657</v>
      </c>
      <c r="D334" s="9">
        <v>656</v>
      </c>
      <c r="E334" s="9">
        <v>226</v>
      </c>
      <c r="F334" s="10">
        <v>34.451219512195124</v>
      </c>
      <c r="G334" s="9">
        <v>656</v>
      </c>
      <c r="H334" s="9">
        <v>62</v>
      </c>
      <c r="I334" s="10">
        <v>9.4512195121951219</v>
      </c>
      <c r="J334" s="9">
        <v>653</v>
      </c>
      <c r="K334" s="9">
        <v>3</v>
      </c>
      <c r="L334" s="10">
        <v>0.4594180704441041</v>
      </c>
      <c r="M334" s="9">
        <v>21</v>
      </c>
      <c r="N334" s="10">
        <v>3.215926493108729</v>
      </c>
      <c r="O334" s="9">
        <v>6</v>
      </c>
      <c r="P334" s="10">
        <v>0.9188361408882082</v>
      </c>
    </row>
    <row r="335" spans="1:16" x14ac:dyDescent="0.25">
      <c r="A335" s="8" t="s">
        <v>22</v>
      </c>
      <c r="B335" s="9">
        <v>2</v>
      </c>
      <c r="C335" s="9">
        <v>365</v>
      </c>
      <c r="D335" s="9">
        <v>354</v>
      </c>
      <c r="E335" s="9">
        <v>98</v>
      </c>
      <c r="F335" s="10">
        <v>27.683615819209038</v>
      </c>
      <c r="G335" s="9">
        <v>362</v>
      </c>
      <c r="H335" s="9">
        <v>46</v>
      </c>
      <c r="I335" s="10">
        <v>12.707182320441989</v>
      </c>
      <c r="J335" s="9">
        <v>357</v>
      </c>
      <c r="K335" s="9">
        <v>3</v>
      </c>
      <c r="L335" s="10">
        <v>0.84033613445378152</v>
      </c>
      <c r="M335" s="9">
        <v>23</v>
      </c>
      <c r="N335" s="10">
        <v>6.4425770308123251</v>
      </c>
      <c r="O335" s="9">
        <v>3</v>
      </c>
      <c r="P335" s="10">
        <v>0.84033613445378152</v>
      </c>
    </row>
    <row r="337" spans="1:16" x14ac:dyDescent="0.25">
      <c r="A337" s="7" t="s">
        <v>18</v>
      </c>
      <c r="B337" s="6" t="s">
        <v>23</v>
      </c>
    </row>
    <row r="338" spans="1:16" x14ac:dyDescent="0.25">
      <c r="A338" s="8" t="s">
        <v>24</v>
      </c>
      <c r="B338" s="9">
        <v>2</v>
      </c>
      <c r="C338" s="9">
        <v>333</v>
      </c>
      <c r="D338" s="9">
        <v>330</v>
      </c>
      <c r="E338" s="9">
        <v>100</v>
      </c>
      <c r="F338" s="10">
        <v>30.303030303030305</v>
      </c>
      <c r="G338" s="9">
        <v>333</v>
      </c>
      <c r="H338" s="9">
        <v>23</v>
      </c>
      <c r="I338" s="10">
        <v>6.9069069069069062</v>
      </c>
      <c r="J338" s="9">
        <v>332</v>
      </c>
      <c r="K338" s="9">
        <v>3</v>
      </c>
      <c r="L338" s="10">
        <v>0.90361445783132521</v>
      </c>
      <c r="M338" s="9">
        <v>13</v>
      </c>
      <c r="N338" s="10">
        <v>3.9156626506024095</v>
      </c>
      <c r="O338" s="9">
        <v>3</v>
      </c>
      <c r="P338" s="10">
        <v>0.90361445783132521</v>
      </c>
    </row>
    <row r="339" spans="1:16" x14ac:dyDescent="0.25">
      <c r="A339" s="8" t="s">
        <v>23</v>
      </c>
      <c r="B339" s="9">
        <v>2</v>
      </c>
      <c r="C339" s="9">
        <v>3318</v>
      </c>
      <c r="D339" s="9">
        <v>3267</v>
      </c>
      <c r="E339" s="9">
        <v>667</v>
      </c>
      <c r="F339" s="10">
        <v>20.41628405264769</v>
      </c>
      <c r="G339" s="9">
        <v>3297</v>
      </c>
      <c r="H339" s="9">
        <v>245</v>
      </c>
      <c r="I339" s="10">
        <v>7.4309978768577487</v>
      </c>
      <c r="J339" s="9">
        <v>3264</v>
      </c>
      <c r="K339" s="9">
        <v>24</v>
      </c>
      <c r="L339" s="10">
        <v>0.73529411764705888</v>
      </c>
      <c r="M339" s="9">
        <v>179</v>
      </c>
      <c r="N339" s="10">
        <v>5.4840686274509798</v>
      </c>
      <c r="O339" s="9">
        <v>38</v>
      </c>
      <c r="P339" s="10">
        <v>1.1642156862745099</v>
      </c>
    </row>
    <row r="340" spans="1:16" x14ac:dyDescent="0.25">
      <c r="A340" s="8" t="s">
        <v>25</v>
      </c>
      <c r="B340" s="9">
        <v>1</v>
      </c>
      <c r="C340" s="9">
        <v>129</v>
      </c>
      <c r="D340" s="9">
        <v>129</v>
      </c>
      <c r="E340" s="9">
        <v>65</v>
      </c>
      <c r="F340" s="10">
        <v>50.38759689922481</v>
      </c>
      <c r="G340" s="9">
        <v>129</v>
      </c>
      <c r="H340" s="9">
        <v>12</v>
      </c>
      <c r="I340" s="10">
        <v>9.3023255813953476</v>
      </c>
      <c r="J340" s="9">
        <v>129</v>
      </c>
      <c r="K340" s="9">
        <v>0</v>
      </c>
      <c r="L340" s="10">
        <v>0</v>
      </c>
      <c r="M340" s="9">
        <v>11</v>
      </c>
      <c r="N340" s="10">
        <v>8.5271317829457356</v>
      </c>
      <c r="O340" s="9">
        <v>1</v>
      </c>
      <c r="P340" s="10">
        <v>0.77519379844961234</v>
      </c>
    </row>
    <row r="341" spans="1:16" x14ac:dyDescent="0.25">
      <c r="A341" s="8" t="s">
        <v>26</v>
      </c>
      <c r="B341" s="9">
        <v>2</v>
      </c>
      <c r="C341" s="9">
        <v>342</v>
      </c>
      <c r="D341" s="9">
        <v>338</v>
      </c>
      <c r="E341" s="9">
        <v>112</v>
      </c>
      <c r="F341" s="10">
        <v>33.136094674556212</v>
      </c>
      <c r="G341" s="9">
        <v>342</v>
      </c>
      <c r="H341" s="9">
        <v>21</v>
      </c>
      <c r="I341" s="10">
        <v>6.140350877192982</v>
      </c>
      <c r="J341" s="9">
        <v>339</v>
      </c>
      <c r="K341" s="9">
        <v>0</v>
      </c>
      <c r="L341" s="10">
        <v>0</v>
      </c>
      <c r="M341" s="9">
        <v>19</v>
      </c>
      <c r="N341" s="10">
        <v>5.6047197640117998</v>
      </c>
      <c r="O341" s="9">
        <v>8</v>
      </c>
      <c r="P341" s="10">
        <v>2.359882005899705</v>
      </c>
    </row>
    <row r="342" spans="1:16" x14ac:dyDescent="0.25">
      <c r="A342" s="8" t="s">
        <v>27</v>
      </c>
      <c r="B342" s="9">
        <v>1</v>
      </c>
      <c r="C342" s="9">
        <v>1119</v>
      </c>
      <c r="D342" s="9">
        <v>1100</v>
      </c>
      <c r="E342" s="9">
        <v>408</v>
      </c>
      <c r="F342" s="10">
        <v>37.090909090909093</v>
      </c>
      <c r="G342" s="9">
        <v>1116</v>
      </c>
      <c r="H342" s="9">
        <v>135</v>
      </c>
      <c r="I342" s="10">
        <v>12.096774193548388</v>
      </c>
      <c r="J342" s="9">
        <v>1095</v>
      </c>
      <c r="K342" s="9">
        <v>0</v>
      </c>
      <c r="L342" s="10">
        <v>0</v>
      </c>
      <c r="M342" s="9">
        <v>42</v>
      </c>
      <c r="N342" s="10">
        <v>3.8356164383561646</v>
      </c>
      <c r="O342" s="9">
        <v>7</v>
      </c>
      <c r="P342" s="10">
        <v>0.63926940639269403</v>
      </c>
    </row>
    <row r="343" spans="1:16" x14ac:dyDescent="0.25">
      <c r="A343" s="8" t="s">
        <v>28</v>
      </c>
      <c r="B343" s="9">
        <v>2</v>
      </c>
      <c r="C343" s="9">
        <v>797</v>
      </c>
      <c r="D343" s="9">
        <v>789</v>
      </c>
      <c r="E343" s="9">
        <v>277</v>
      </c>
      <c r="F343" s="10">
        <v>35.107731305449938</v>
      </c>
      <c r="G343" s="9">
        <v>795</v>
      </c>
      <c r="H343" s="9">
        <v>84</v>
      </c>
      <c r="I343" s="10">
        <v>10.566037735849056</v>
      </c>
      <c r="J343" s="9">
        <v>793</v>
      </c>
      <c r="K343" s="9">
        <v>6</v>
      </c>
      <c r="L343" s="10">
        <v>0.7566204287515762</v>
      </c>
      <c r="M343" s="9">
        <v>32</v>
      </c>
      <c r="N343" s="10">
        <v>4.0353089533417403</v>
      </c>
      <c r="O343" s="9">
        <v>9</v>
      </c>
      <c r="P343" s="10">
        <v>1.1349306431273645</v>
      </c>
    </row>
    <row r="344" spans="1:16" x14ac:dyDescent="0.25">
      <c r="A344" s="8" t="s">
        <v>29</v>
      </c>
      <c r="B344" s="9">
        <v>2</v>
      </c>
      <c r="C344" s="9">
        <v>83</v>
      </c>
      <c r="D344" s="9">
        <v>83</v>
      </c>
      <c r="E344" s="9">
        <v>29</v>
      </c>
      <c r="F344" s="10">
        <v>34.939759036144579</v>
      </c>
      <c r="G344" s="9">
        <v>83</v>
      </c>
      <c r="H344" s="9">
        <v>5</v>
      </c>
      <c r="I344" s="10">
        <v>6.0240963855421681</v>
      </c>
      <c r="J344" s="9">
        <v>82</v>
      </c>
      <c r="K344" s="9">
        <v>0</v>
      </c>
      <c r="L344" s="10">
        <v>0</v>
      </c>
      <c r="M344" s="9">
        <v>5</v>
      </c>
      <c r="N344" s="10">
        <v>6.0975609756097562</v>
      </c>
      <c r="O344" s="9">
        <v>1</v>
      </c>
      <c r="P344" s="10">
        <v>1.2195121951219512</v>
      </c>
    </row>
    <row r="345" spans="1:16" x14ac:dyDescent="0.25">
      <c r="A345" s="8" t="s">
        <v>30</v>
      </c>
      <c r="B345" s="9">
        <v>2</v>
      </c>
      <c r="C345" s="9">
        <v>1132</v>
      </c>
      <c r="D345" s="9">
        <v>1126</v>
      </c>
      <c r="E345" s="9">
        <v>268</v>
      </c>
      <c r="F345" s="10">
        <v>23.801065719360569</v>
      </c>
      <c r="G345" s="9">
        <v>1130</v>
      </c>
      <c r="H345" s="9">
        <v>90</v>
      </c>
      <c r="I345" s="10">
        <v>7.9646017699115044</v>
      </c>
      <c r="J345" s="9">
        <v>1110</v>
      </c>
      <c r="K345" s="9">
        <v>9</v>
      </c>
      <c r="L345" s="10">
        <v>0.81081081081081086</v>
      </c>
      <c r="M345" s="9">
        <v>37</v>
      </c>
      <c r="N345" s="10">
        <v>3.333333333333333</v>
      </c>
      <c r="O345" s="9">
        <v>8</v>
      </c>
      <c r="P345" s="10">
        <v>0.7207207207207208</v>
      </c>
    </row>
    <row r="346" spans="1:16" x14ac:dyDescent="0.25">
      <c r="A346" s="8" t="s">
        <v>31</v>
      </c>
      <c r="B346" s="9">
        <v>2</v>
      </c>
      <c r="C346" s="9">
        <v>335</v>
      </c>
      <c r="D346" s="9">
        <v>335</v>
      </c>
      <c r="E346" s="9">
        <v>65</v>
      </c>
      <c r="F346" s="10">
        <v>19.402985074626866</v>
      </c>
      <c r="G346" s="9">
        <v>335</v>
      </c>
      <c r="H346" s="9">
        <v>19</v>
      </c>
      <c r="I346" s="10">
        <v>5.6716417910447765</v>
      </c>
      <c r="J346" s="9">
        <v>331</v>
      </c>
      <c r="K346" s="9">
        <v>0</v>
      </c>
      <c r="L346" s="10">
        <v>0</v>
      </c>
      <c r="M346" s="9">
        <v>6</v>
      </c>
      <c r="N346" s="10">
        <v>1.8126888217522659</v>
      </c>
      <c r="O346" s="9">
        <v>1</v>
      </c>
      <c r="P346" s="10">
        <v>0.30211480362537763</v>
      </c>
    </row>
    <row r="347" spans="1:16" x14ac:dyDescent="0.25">
      <c r="A347" s="8" t="s">
        <v>32</v>
      </c>
      <c r="B347" s="9">
        <v>2</v>
      </c>
      <c r="C347" s="9">
        <v>114</v>
      </c>
      <c r="D347" s="9">
        <v>114</v>
      </c>
      <c r="E347" s="9">
        <v>27</v>
      </c>
      <c r="F347" s="10">
        <v>23.684210526315788</v>
      </c>
      <c r="G347" s="9">
        <v>114</v>
      </c>
      <c r="H347" s="9">
        <v>6</v>
      </c>
      <c r="I347" s="10">
        <v>5.2631578947368416</v>
      </c>
      <c r="J347" s="9">
        <v>113</v>
      </c>
      <c r="K347" s="9">
        <v>1</v>
      </c>
      <c r="L347" s="10">
        <v>0.88495575221238942</v>
      </c>
      <c r="M347" s="9">
        <v>3</v>
      </c>
      <c r="N347" s="10">
        <v>2.6548672566371683</v>
      </c>
      <c r="O347" s="9">
        <v>0</v>
      </c>
      <c r="P347" s="10">
        <v>0</v>
      </c>
    </row>
    <row r="348" spans="1:16" x14ac:dyDescent="0.25">
      <c r="A348" s="8" t="s">
        <v>33</v>
      </c>
      <c r="B348" s="9">
        <v>2</v>
      </c>
      <c r="C348" s="9">
        <v>480</v>
      </c>
      <c r="D348" s="9">
        <v>477</v>
      </c>
      <c r="E348" s="9">
        <v>147</v>
      </c>
      <c r="F348" s="10">
        <v>30.817610062893081</v>
      </c>
      <c r="G348" s="9">
        <v>480</v>
      </c>
      <c r="H348" s="9">
        <v>42</v>
      </c>
      <c r="I348" s="10">
        <v>8.75</v>
      </c>
      <c r="J348" s="9">
        <v>476</v>
      </c>
      <c r="K348" s="9">
        <v>3</v>
      </c>
      <c r="L348" s="10">
        <v>0.63025210084033612</v>
      </c>
      <c r="M348" s="9">
        <v>21</v>
      </c>
      <c r="N348" s="10">
        <v>4.4117647058823533</v>
      </c>
      <c r="O348" s="9">
        <v>4</v>
      </c>
      <c r="P348" s="10">
        <v>0.84033613445378152</v>
      </c>
    </row>
    <row r="349" spans="1:16" x14ac:dyDescent="0.25">
      <c r="A349" s="8" t="s">
        <v>34</v>
      </c>
      <c r="B349" s="9">
        <v>2</v>
      </c>
      <c r="C349" s="9">
        <v>173</v>
      </c>
      <c r="D349" s="9">
        <v>171</v>
      </c>
      <c r="E349" s="9">
        <v>53</v>
      </c>
      <c r="F349" s="10">
        <v>30.994152046783626</v>
      </c>
      <c r="G349" s="9">
        <v>173</v>
      </c>
      <c r="H349" s="9">
        <v>10</v>
      </c>
      <c r="I349" s="10">
        <v>5.7803468208092488</v>
      </c>
      <c r="J349" s="9">
        <v>170</v>
      </c>
      <c r="K349" s="9">
        <v>0</v>
      </c>
      <c r="L349" s="10">
        <v>0</v>
      </c>
      <c r="M349" s="9">
        <v>9</v>
      </c>
      <c r="N349" s="10">
        <v>5.2941176470588234</v>
      </c>
      <c r="O349" s="9">
        <v>1</v>
      </c>
      <c r="P349" s="10">
        <v>0.58823529411764708</v>
      </c>
    </row>
    <row r="351" spans="1:16" x14ac:dyDescent="0.25">
      <c r="A351" s="7" t="s">
        <v>18</v>
      </c>
      <c r="B351" s="6" t="s">
        <v>35</v>
      </c>
    </row>
    <row r="352" spans="1:16" x14ac:dyDescent="0.25">
      <c r="A352" s="8" t="s">
        <v>35</v>
      </c>
      <c r="B352" s="9">
        <v>2</v>
      </c>
      <c r="C352" s="9">
        <v>799</v>
      </c>
      <c r="D352" s="9">
        <v>795</v>
      </c>
      <c r="E352" s="9">
        <v>156</v>
      </c>
      <c r="F352" s="10">
        <v>19.622641509433961</v>
      </c>
      <c r="G352" s="9">
        <v>788</v>
      </c>
      <c r="H352" s="9">
        <v>25</v>
      </c>
      <c r="I352" s="10">
        <v>3.1725888324873095</v>
      </c>
      <c r="J352" s="9">
        <v>794</v>
      </c>
      <c r="K352" s="9">
        <v>14</v>
      </c>
      <c r="L352" s="10">
        <v>1.7632241813602016</v>
      </c>
      <c r="M352" s="9">
        <v>36</v>
      </c>
      <c r="N352" s="10">
        <v>4.5340050377833752</v>
      </c>
      <c r="O352" s="9">
        <v>16</v>
      </c>
      <c r="P352" s="10">
        <v>2.0151133501259446</v>
      </c>
    </row>
    <row r="353" spans="1:16" x14ac:dyDescent="0.25">
      <c r="A353" s="8" t="s">
        <v>36</v>
      </c>
      <c r="B353" s="9">
        <v>2</v>
      </c>
      <c r="C353" s="9">
        <v>112</v>
      </c>
      <c r="D353" s="9">
        <v>112</v>
      </c>
      <c r="E353" s="9">
        <v>46</v>
      </c>
      <c r="F353" s="10">
        <v>41.071428571428569</v>
      </c>
      <c r="G353" s="9">
        <v>112</v>
      </c>
      <c r="H353" s="9">
        <v>7</v>
      </c>
      <c r="I353" s="10">
        <v>6.25</v>
      </c>
      <c r="J353" s="9">
        <v>110</v>
      </c>
      <c r="K353" s="9">
        <v>1</v>
      </c>
      <c r="L353" s="10">
        <v>0.90909090909090906</v>
      </c>
      <c r="M353" s="9">
        <v>5</v>
      </c>
      <c r="N353" s="10">
        <v>4.5454545454545459</v>
      </c>
      <c r="O353" s="9">
        <v>3</v>
      </c>
      <c r="P353" s="10">
        <v>2.7272727272727275</v>
      </c>
    </row>
    <row r="354" spans="1:16" x14ac:dyDescent="0.25">
      <c r="A354" s="8" t="s">
        <v>37</v>
      </c>
      <c r="B354" s="9">
        <v>1</v>
      </c>
      <c r="C354" s="9">
        <v>398</v>
      </c>
      <c r="D354" s="9">
        <v>395</v>
      </c>
      <c r="E354" s="9">
        <v>155</v>
      </c>
      <c r="F354" s="10">
        <v>39.24050632911392</v>
      </c>
      <c r="G354" s="9">
        <v>393</v>
      </c>
      <c r="H354" s="9">
        <v>20</v>
      </c>
      <c r="I354" s="10">
        <v>5.0890585241730282</v>
      </c>
      <c r="J354" s="9">
        <v>394</v>
      </c>
      <c r="K354" s="9">
        <v>8</v>
      </c>
      <c r="L354" s="10">
        <v>2.030456852791878</v>
      </c>
      <c r="M354" s="9">
        <v>23</v>
      </c>
      <c r="N354" s="10">
        <v>5.8375634517766501</v>
      </c>
      <c r="O354" s="9">
        <v>5</v>
      </c>
      <c r="P354" s="10">
        <v>1.2690355329949239</v>
      </c>
    </row>
    <row r="355" spans="1:16" x14ac:dyDescent="0.25">
      <c r="A355" s="8" t="s">
        <v>38</v>
      </c>
      <c r="B355" s="9">
        <v>1</v>
      </c>
      <c r="C355" s="9">
        <v>411</v>
      </c>
      <c r="D355" s="9">
        <v>410</v>
      </c>
      <c r="E355" s="9">
        <v>178</v>
      </c>
      <c r="F355" s="10">
        <v>43.414634146341456</v>
      </c>
      <c r="G355" s="9">
        <v>405</v>
      </c>
      <c r="H355" s="9">
        <v>29</v>
      </c>
      <c r="I355" s="10">
        <v>7.1604938271604945</v>
      </c>
      <c r="J355" s="9">
        <v>403</v>
      </c>
      <c r="K355" s="9">
        <v>7</v>
      </c>
      <c r="L355" s="10">
        <v>1.7369727047146402</v>
      </c>
      <c r="M355" s="9">
        <v>29</v>
      </c>
      <c r="N355" s="10">
        <v>7.196029776674937</v>
      </c>
      <c r="O355" s="9">
        <v>9</v>
      </c>
      <c r="P355" s="10">
        <v>2.2332506203473947</v>
      </c>
    </row>
    <row r="356" spans="1:16" x14ac:dyDescent="0.25">
      <c r="A356" s="8" t="s">
        <v>39</v>
      </c>
      <c r="B356" s="9">
        <v>2</v>
      </c>
      <c r="C356" s="9">
        <v>14</v>
      </c>
      <c r="D356" s="9">
        <v>14</v>
      </c>
      <c r="E356" s="9">
        <v>4</v>
      </c>
      <c r="F356" s="10">
        <v>28.571428571428573</v>
      </c>
      <c r="G356" s="9">
        <v>14</v>
      </c>
      <c r="H356" s="9">
        <v>0</v>
      </c>
      <c r="I356" s="10">
        <v>0</v>
      </c>
      <c r="J356" s="9">
        <v>14</v>
      </c>
      <c r="K356" s="9">
        <v>0</v>
      </c>
      <c r="L356" s="10">
        <v>0</v>
      </c>
      <c r="M356" s="9">
        <v>1</v>
      </c>
      <c r="N356" s="10">
        <v>7.1428571428571432</v>
      </c>
      <c r="O356" s="9">
        <v>0</v>
      </c>
      <c r="P356" s="10">
        <v>0</v>
      </c>
    </row>
    <row r="357" spans="1:16" x14ac:dyDescent="0.25">
      <c r="A357" s="8" t="s">
        <v>40</v>
      </c>
      <c r="B357" s="9">
        <v>2</v>
      </c>
      <c r="C357" s="9">
        <v>145</v>
      </c>
      <c r="D357" s="9">
        <v>145</v>
      </c>
      <c r="E357" s="9">
        <v>31</v>
      </c>
      <c r="F357" s="10">
        <v>21.379310344827587</v>
      </c>
      <c r="G357" s="9">
        <v>145</v>
      </c>
      <c r="H357" s="9">
        <v>8</v>
      </c>
      <c r="I357" s="10">
        <v>5.5172413793103452</v>
      </c>
      <c r="J357" s="9">
        <v>145</v>
      </c>
      <c r="K357" s="9">
        <v>2</v>
      </c>
      <c r="L357" s="10">
        <v>1.3793103448275863</v>
      </c>
      <c r="M357" s="9">
        <v>4</v>
      </c>
      <c r="N357" s="10">
        <v>2.7586206896551726</v>
      </c>
      <c r="O357" s="9">
        <v>1</v>
      </c>
      <c r="P357" s="10">
        <v>0.68965517241379315</v>
      </c>
    </row>
    <row r="358" spans="1:16" x14ac:dyDescent="0.25">
      <c r="A358" s="8" t="s">
        <v>41</v>
      </c>
      <c r="B358" s="9">
        <v>1</v>
      </c>
      <c r="C358" s="9">
        <v>162</v>
      </c>
      <c r="D358" s="9">
        <v>161</v>
      </c>
      <c r="E358" s="9">
        <v>56</v>
      </c>
      <c r="F358" s="10">
        <v>34.782608695652172</v>
      </c>
      <c r="G358" s="9">
        <v>162</v>
      </c>
      <c r="H358" s="9">
        <v>8</v>
      </c>
      <c r="I358" s="10">
        <v>4.9382716049382713</v>
      </c>
      <c r="J358" s="9">
        <v>162</v>
      </c>
      <c r="K358" s="9">
        <v>1</v>
      </c>
      <c r="L358" s="10">
        <v>0.61728395061728392</v>
      </c>
      <c r="M358" s="9">
        <v>8</v>
      </c>
      <c r="N358" s="10">
        <v>4.9382716049382713</v>
      </c>
      <c r="O358" s="9">
        <v>5</v>
      </c>
      <c r="P358" s="10">
        <v>3.0864197530864197</v>
      </c>
    </row>
    <row r="359" spans="1:16" x14ac:dyDescent="0.25">
      <c r="A359" s="8" t="s">
        <v>42</v>
      </c>
      <c r="B359" s="9">
        <v>1</v>
      </c>
      <c r="C359" s="9">
        <v>257</v>
      </c>
      <c r="D359" s="9">
        <v>256</v>
      </c>
      <c r="E359" s="9">
        <v>123</v>
      </c>
      <c r="F359" s="10">
        <v>48.046875</v>
      </c>
      <c r="G359" s="9">
        <v>255</v>
      </c>
      <c r="H359" s="9">
        <v>23</v>
      </c>
      <c r="I359" s="10">
        <v>9.0196078431372548</v>
      </c>
      <c r="J359" s="9">
        <v>256</v>
      </c>
      <c r="K359" s="9">
        <v>3</v>
      </c>
      <c r="L359" s="10">
        <v>1.171875</v>
      </c>
      <c r="M359" s="9">
        <v>6</v>
      </c>
      <c r="N359" s="10">
        <v>2.34375</v>
      </c>
      <c r="O359" s="9">
        <v>3</v>
      </c>
      <c r="P359" s="10">
        <v>1.171875</v>
      </c>
    </row>
    <row r="360" spans="1:16" x14ac:dyDescent="0.25">
      <c r="A360" s="8" t="s">
        <v>43</v>
      </c>
      <c r="B360" s="9">
        <v>2</v>
      </c>
      <c r="C360" s="9">
        <v>278</v>
      </c>
      <c r="D360" s="9">
        <v>277</v>
      </c>
      <c r="E360" s="9">
        <v>122</v>
      </c>
      <c r="F360" s="10">
        <v>44.04332129963899</v>
      </c>
      <c r="G360" s="9">
        <v>277</v>
      </c>
      <c r="H360" s="9">
        <v>14</v>
      </c>
      <c r="I360" s="10">
        <v>5.0541516245487363</v>
      </c>
      <c r="J360" s="9">
        <v>278</v>
      </c>
      <c r="K360" s="9">
        <v>1</v>
      </c>
      <c r="L360" s="10">
        <v>0.35971223021582732</v>
      </c>
      <c r="M360" s="9">
        <v>17</v>
      </c>
      <c r="N360" s="10">
        <v>6.1151079136690649</v>
      </c>
      <c r="O360" s="9">
        <v>7</v>
      </c>
      <c r="P360" s="10">
        <v>2.5179856115107913</v>
      </c>
    </row>
    <row r="361" spans="1:16" x14ac:dyDescent="0.25">
      <c r="A361" s="8" t="s">
        <v>44</v>
      </c>
      <c r="B361" s="9">
        <v>2</v>
      </c>
      <c r="C361" s="9">
        <v>389</v>
      </c>
      <c r="D361" s="9">
        <v>387</v>
      </c>
      <c r="E361" s="9">
        <v>176</v>
      </c>
      <c r="F361" s="10">
        <v>45.478036175710592</v>
      </c>
      <c r="G361" s="9">
        <v>384</v>
      </c>
      <c r="H361" s="9">
        <v>24</v>
      </c>
      <c r="I361" s="10">
        <v>6.25</v>
      </c>
      <c r="J361" s="9">
        <v>384</v>
      </c>
      <c r="K361" s="9">
        <v>4</v>
      </c>
      <c r="L361" s="10">
        <v>1.0416666666666667</v>
      </c>
      <c r="M361" s="9">
        <v>24</v>
      </c>
      <c r="N361" s="10">
        <v>6.25</v>
      </c>
      <c r="O361" s="9">
        <v>9</v>
      </c>
      <c r="P361" s="10">
        <v>2.34375</v>
      </c>
    </row>
    <row r="362" spans="1:16" x14ac:dyDescent="0.25">
      <c r="A362" s="8" t="s">
        <v>45</v>
      </c>
      <c r="B362" s="9">
        <v>2</v>
      </c>
      <c r="C362" s="9">
        <v>219</v>
      </c>
      <c r="D362" s="9">
        <v>217</v>
      </c>
      <c r="E362" s="9">
        <v>70</v>
      </c>
      <c r="F362" s="10">
        <v>32.258064516129032</v>
      </c>
      <c r="G362" s="9">
        <v>218</v>
      </c>
      <c r="H362" s="9">
        <v>10</v>
      </c>
      <c r="I362" s="10">
        <v>4.5871559633027523</v>
      </c>
      <c r="J362" s="9">
        <v>219</v>
      </c>
      <c r="K362" s="9">
        <v>2</v>
      </c>
      <c r="L362" s="10">
        <v>0.91324200913242004</v>
      </c>
      <c r="M362" s="9">
        <v>5</v>
      </c>
      <c r="N362" s="10">
        <v>2.2831050228310503</v>
      </c>
      <c r="O362" s="9">
        <v>3</v>
      </c>
      <c r="P362" s="10">
        <v>1.3698630136986301</v>
      </c>
    </row>
    <row r="363" spans="1:16" x14ac:dyDescent="0.25">
      <c r="A363" s="8" t="s">
        <v>46</v>
      </c>
      <c r="B363" s="9">
        <v>2</v>
      </c>
      <c r="C363" s="9">
        <v>69</v>
      </c>
      <c r="D363" s="9">
        <v>69</v>
      </c>
      <c r="E363" s="9">
        <v>18</v>
      </c>
      <c r="F363" s="10">
        <v>26.086956521739129</v>
      </c>
      <c r="G363" s="9">
        <v>69</v>
      </c>
      <c r="H363" s="9">
        <v>2</v>
      </c>
      <c r="I363" s="10">
        <v>2.8985507246376812</v>
      </c>
      <c r="J363" s="9">
        <v>69</v>
      </c>
      <c r="K363" s="9">
        <v>0</v>
      </c>
      <c r="L363" s="10">
        <v>0</v>
      </c>
      <c r="M363" s="9">
        <v>2</v>
      </c>
      <c r="N363" s="10">
        <v>2.8985507246376812</v>
      </c>
      <c r="O363" s="9">
        <v>0</v>
      </c>
      <c r="P363" s="10">
        <v>0</v>
      </c>
    </row>
    <row r="365" spans="1:16" x14ac:dyDescent="0.25">
      <c r="A365" s="7" t="s">
        <v>18</v>
      </c>
      <c r="B365" s="6" t="s">
        <v>47</v>
      </c>
    </row>
    <row r="366" spans="1:16" x14ac:dyDescent="0.25">
      <c r="A366" s="8" t="s">
        <v>48</v>
      </c>
      <c r="B366" s="9">
        <v>2</v>
      </c>
      <c r="C366" s="9">
        <v>44</v>
      </c>
      <c r="D366" s="9">
        <v>44</v>
      </c>
      <c r="E366" s="9">
        <v>5</v>
      </c>
      <c r="F366" s="10">
        <v>11.363636363636363</v>
      </c>
      <c r="G366" s="9">
        <v>44</v>
      </c>
      <c r="H366" s="9">
        <v>2</v>
      </c>
      <c r="I366" s="10">
        <v>4.5454545454545459</v>
      </c>
      <c r="J366" s="9">
        <v>43</v>
      </c>
      <c r="K366" s="9">
        <v>2</v>
      </c>
      <c r="L366" s="10">
        <v>4.6511627906976738</v>
      </c>
      <c r="M366" s="9">
        <v>2</v>
      </c>
      <c r="N366" s="10">
        <v>4.6511627906976738</v>
      </c>
      <c r="O366" s="9">
        <v>2</v>
      </c>
      <c r="P366" s="10">
        <v>4.6511627906976738</v>
      </c>
    </row>
    <row r="367" spans="1:16" x14ac:dyDescent="0.25">
      <c r="A367" s="8" t="s">
        <v>47</v>
      </c>
      <c r="B367" s="9">
        <v>2</v>
      </c>
      <c r="C367" s="9">
        <v>175</v>
      </c>
      <c r="D367" s="9">
        <v>172</v>
      </c>
      <c r="E367" s="9">
        <v>65</v>
      </c>
      <c r="F367" s="10">
        <v>37.79069767441861</v>
      </c>
      <c r="G367" s="9">
        <v>175</v>
      </c>
      <c r="H367" s="9">
        <v>22</v>
      </c>
      <c r="I367" s="10">
        <v>12.571428571428571</v>
      </c>
      <c r="J367" s="9">
        <v>169</v>
      </c>
      <c r="K367" s="9">
        <v>1</v>
      </c>
      <c r="L367" s="10">
        <v>0.59171597633136097</v>
      </c>
      <c r="M367" s="9">
        <v>8</v>
      </c>
      <c r="N367" s="10">
        <v>4.7337278106508878</v>
      </c>
      <c r="O367" s="9">
        <v>4</v>
      </c>
      <c r="P367" s="10">
        <v>2.3668639053254439</v>
      </c>
    </row>
    <row r="368" spans="1:16" x14ac:dyDescent="0.25">
      <c r="A368" s="8" t="s">
        <v>49</v>
      </c>
      <c r="B368" s="9">
        <v>2</v>
      </c>
      <c r="C368" s="9">
        <v>48</v>
      </c>
      <c r="D368" s="9">
        <v>48</v>
      </c>
      <c r="E368" s="9">
        <v>12</v>
      </c>
      <c r="F368" s="10">
        <v>25</v>
      </c>
      <c r="G368" s="9">
        <v>48</v>
      </c>
      <c r="H368" s="9">
        <v>3</v>
      </c>
      <c r="I368" s="10">
        <v>6.25</v>
      </c>
      <c r="J368" s="9">
        <v>48</v>
      </c>
      <c r="K368" s="9">
        <v>0</v>
      </c>
      <c r="L368" s="10">
        <v>0</v>
      </c>
      <c r="M368" s="9">
        <v>4</v>
      </c>
      <c r="N368" s="10">
        <v>8.3333333333333339</v>
      </c>
      <c r="O368" s="9">
        <v>2</v>
      </c>
      <c r="P368" s="10">
        <v>4.166666666666667</v>
      </c>
    </row>
    <row r="369" spans="1:16" x14ac:dyDescent="0.25">
      <c r="A369" s="8" t="s">
        <v>50</v>
      </c>
      <c r="B369" s="9">
        <v>2</v>
      </c>
      <c r="C369" s="9">
        <v>108</v>
      </c>
      <c r="D369" s="9">
        <v>107</v>
      </c>
      <c r="E369" s="9">
        <v>81</v>
      </c>
      <c r="F369" s="10">
        <v>75.700934579439249</v>
      </c>
      <c r="G369" s="9">
        <v>108</v>
      </c>
      <c r="H369" s="9">
        <v>28</v>
      </c>
      <c r="I369" s="10">
        <v>25.925925925925927</v>
      </c>
      <c r="J369" s="9">
        <v>106</v>
      </c>
      <c r="K369" s="9">
        <v>3</v>
      </c>
      <c r="L369" s="10">
        <v>2.8301886792452833</v>
      </c>
      <c r="M369" s="9">
        <v>7</v>
      </c>
      <c r="N369" s="10">
        <v>6.6037735849056602</v>
      </c>
      <c r="O369" s="9">
        <v>2</v>
      </c>
      <c r="P369" s="10">
        <v>1.8867924528301887</v>
      </c>
    </row>
    <row r="370" spans="1:16" x14ac:dyDescent="0.25">
      <c r="A370" s="8" t="s">
        <v>51</v>
      </c>
      <c r="B370" s="9">
        <v>2</v>
      </c>
      <c r="C370" s="9">
        <v>94</v>
      </c>
      <c r="D370" s="9">
        <v>94</v>
      </c>
      <c r="E370" s="9">
        <v>30</v>
      </c>
      <c r="F370" s="10">
        <v>31.914893617021274</v>
      </c>
      <c r="G370" s="9">
        <v>94</v>
      </c>
      <c r="H370" s="9">
        <v>7</v>
      </c>
      <c r="I370" s="10">
        <v>7.4468085106382977</v>
      </c>
      <c r="J370" s="9">
        <v>94</v>
      </c>
      <c r="K370" s="9">
        <v>1</v>
      </c>
      <c r="L370" s="10">
        <v>1.0638297872340425</v>
      </c>
      <c r="M370" s="9">
        <v>7</v>
      </c>
      <c r="N370" s="10">
        <v>7.4468085106382977</v>
      </c>
      <c r="O370" s="9">
        <v>0</v>
      </c>
      <c r="P370" s="10">
        <v>0</v>
      </c>
    </row>
    <row r="371" spans="1:16" x14ac:dyDescent="0.25">
      <c r="A371" s="8" t="s">
        <v>52</v>
      </c>
      <c r="B371" s="9">
        <v>2</v>
      </c>
      <c r="C371" s="9">
        <v>58</v>
      </c>
      <c r="D371" s="9">
        <v>58</v>
      </c>
      <c r="E371" s="9">
        <v>38</v>
      </c>
      <c r="F371" s="10">
        <v>65.517241379310349</v>
      </c>
      <c r="G371" s="9">
        <v>57</v>
      </c>
      <c r="H371" s="9">
        <v>14</v>
      </c>
      <c r="I371" s="10">
        <v>24.561403508771928</v>
      </c>
      <c r="J371" s="9">
        <v>56</v>
      </c>
      <c r="K371" s="9">
        <v>0</v>
      </c>
      <c r="L371" s="10">
        <v>0</v>
      </c>
      <c r="M371" s="9">
        <v>4</v>
      </c>
      <c r="N371" s="10">
        <v>7.1428571428571432</v>
      </c>
      <c r="O371" s="9">
        <v>0</v>
      </c>
      <c r="P371" s="10">
        <v>0</v>
      </c>
    </row>
    <row r="372" spans="1:16" x14ac:dyDescent="0.25">
      <c r="A372" s="8" t="s">
        <v>53</v>
      </c>
      <c r="B372" s="9">
        <v>2</v>
      </c>
      <c r="C372" s="9">
        <v>59</v>
      </c>
      <c r="D372" s="9">
        <v>59</v>
      </c>
      <c r="E372" s="9">
        <v>22</v>
      </c>
      <c r="F372" s="10">
        <v>37.288135593220339</v>
      </c>
      <c r="G372" s="9">
        <v>59</v>
      </c>
      <c r="H372" s="9">
        <v>5</v>
      </c>
      <c r="I372" s="10">
        <v>8.4745762711864412</v>
      </c>
      <c r="J372" s="9">
        <v>59</v>
      </c>
      <c r="K372" s="9">
        <v>1</v>
      </c>
      <c r="L372" s="10">
        <v>1.6949152542372881</v>
      </c>
      <c r="M372" s="9">
        <v>2</v>
      </c>
      <c r="N372" s="10">
        <v>3.3898305084745761</v>
      </c>
      <c r="O372" s="9">
        <v>0</v>
      </c>
      <c r="P372" s="10">
        <v>0</v>
      </c>
    </row>
    <row r="373" spans="1:16" x14ac:dyDescent="0.25">
      <c r="A373" s="8" t="s">
        <v>54</v>
      </c>
      <c r="B373" s="9">
        <v>2</v>
      </c>
      <c r="C373" s="9">
        <v>181</v>
      </c>
      <c r="D373" s="9">
        <v>177</v>
      </c>
      <c r="E373" s="9">
        <v>25</v>
      </c>
      <c r="F373" s="10">
        <v>14.124293785310735</v>
      </c>
      <c r="G373" s="9">
        <v>181</v>
      </c>
      <c r="H373" s="9">
        <v>6</v>
      </c>
      <c r="I373" s="10">
        <v>3.3149171270718232</v>
      </c>
      <c r="J373" s="9">
        <v>181</v>
      </c>
      <c r="K373" s="9">
        <v>6</v>
      </c>
      <c r="L373" s="10">
        <v>3.3149171270718232</v>
      </c>
      <c r="M373" s="9">
        <v>17</v>
      </c>
      <c r="N373" s="10">
        <v>9.3922651933701662</v>
      </c>
      <c r="O373" s="9">
        <v>8</v>
      </c>
      <c r="P373" s="10">
        <v>4.4198895027624312</v>
      </c>
    </row>
    <row r="375" spans="1:16" x14ac:dyDescent="0.25">
      <c r="A375" s="7" t="s">
        <v>18</v>
      </c>
      <c r="B375" s="6" t="s">
        <v>55</v>
      </c>
    </row>
    <row r="376" spans="1:16" x14ac:dyDescent="0.25">
      <c r="A376" s="8" t="s">
        <v>56</v>
      </c>
      <c r="B376" s="9">
        <v>2</v>
      </c>
      <c r="C376" s="9">
        <v>178</v>
      </c>
      <c r="D376" s="9">
        <v>177</v>
      </c>
      <c r="E376" s="9">
        <v>61</v>
      </c>
      <c r="F376" s="10">
        <v>34.463276836158194</v>
      </c>
      <c r="G376" s="9">
        <v>178</v>
      </c>
      <c r="H376" s="9">
        <v>8</v>
      </c>
      <c r="I376" s="10">
        <v>4.4943820224719095</v>
      </c>
      <c r="J376" s="9">
        <v>178</v>
      </c>
      <c r="K376" s="9">
        <v>3</v>
      </c>
      <c r="L376" s="10">
        <v>1.6853932584269662</v>
      </c>
      <c r="M376" s="9">
        <v>6</v>
      </c>
      <c r="N376" s="10">
        <v>3.3707865168539324</v>
      </c>
      <c r="O376" s="9">
        <v>4</v>
      </c>
      <c r="P376" s="10">
        <v>2.2471910112359548</v>
      </c>
    </row>
    <row r="377" spans="1:16" x14ac:dyDescent="0.25">
      <c r="A377" s="8" t="s">
        <v>57</v>
      </c>
      <c r="B377" s="9">
        <v>3</v>
      </c>
      <c r="C377" s="9">
        <v>70</v>
      </c>
      <c r="D377" s="9">
        <v>70</v>
      </c>
      <c r="E377" s="9">
        <v>18</v>
      </c>
      <c r="F377" s="10">
        <v>25.714285714285715</v>
      </c>
      <c r="G377" s="9">
        <v>70</v>
      </c>
      <c r="H377" s="9">
        <v>5</v>
      </c>
      <c r="I377" s="10">
        <v>7.1428571428571432</v>
      </c>
      <c r="J377" s="9">
        <v>69</v>
      </c>
      <c r="K377" s="9">
        <v>0</v>
      </c>
      <c r="L377" s="10">
        <v>0</v>
      </c>
      <c r="M377" s="9">
        <v>4</v>
      </c>
      <c r="N377" s="10">
        <v>5.7971014492753623</v>
      </c>
      <c r="O377" s="9">
        <v>0</v>
      </c>
      <c r="P377" s="10">
        <v>0</v>
      </c>
    </row>
    <row r="378" spans="1:16" x14ac:dyDescent="0.25">
      <c r="A378" s="8" t="s">
        <v>58</v>
      </c>
      <c r="B378" s="9">
        <v>2</v>
      </c>
      <c r="C378" s="9">
        <v>234</v>
      </c>
      <c r="D378" s="9">
        <v>234</v>
      </c>
      <c r="E378" s="9">
        <v>99</v>
      </c>
      <c r="F378" s="10">
        <v>42.307692307692307</v>
      </c>
      <c r="G378" s="9">
        <v>234</v>
      </c>
      <c r="H378" s="9">
        <v>15</v>
      </c>
      <c r="I378" s="10">
        <v>6.4102564102564097</v>
      </c>
      <c r="J378" s="9">
        <v>234</v>
      </c>
      <c r="K378" s="9">
        <v>2</v>
      </c>
      <c r="L378" s="10">
        <v>0.85470085470085466</v>
      </c>
      <c r="M378" s="9">
        <v>7</v>
      </c>
      <c r="N378" s="10">
        <v>2.9914529914529915</v>
      </c>
      <c r="O378" s="9">
        <v>3</v>
      </c>
      <c r="P378" s="10">
        <v>1.2820512820512819</v>
      </c>
    </row>
    <row r="379" spans="1:16" x14ac:dyDescent="0.25">
      <c r="A379" s="8" t="s">
        <v>59</v>
      </c>
      <c r="B379" s="9">
        <v>2</v>
      </c>
      <c r="C379" s="9">
        <v>118</v>
      </c>
      <c r="D379" s="9">
        <v>118</v>
      </c>
      <c r="E379" s="9">
        <v>47</v>
      </c>
      <c r="F379" s="10">
        <v>39.83050847457627</v>
      </c>
      <c r="G379" s="9">
        <v>118</v>
      </c>
      <c r="H379" s="9">
        <v>5</v>
      </c>
      <c r="I379" s="10">
        <v>4.2372881355932206</v>
      </c>
      <c r="J379" s="9">
        <v>117</v>
      </c>
      <c r="K379" s="9">
        <v>1</v>
      </c>
      <c r="L379" s="10">
        <v>0.85470085470085466</v>
      </c>
      <c r="M379" s="9">
        <v>5</v>
      </c>
      <c r="N379" s="10">
        <v>4.2735042735042734</v>
      </c>
      <c r="O379" s="9">
        <v>0</v>
      </c>
      <c r="P379" s="10">
        <v>0</v>
      </c>
    </row>
    <row r="380" spans="1:16" x14ac:dyDescent="0.25">
      <c r="A380" s="8" t="s">
        <v>60</v>
      </c>
      <c r="B380" s="9">
        <v>2</v>
      </c>
      <c r="C380" s="9">
        <v>131</v>
      </c>
      <c r="D380" s="9">
        <v>131</v>
      </c>
      <c r="E380" s="9">
        <v>39</v>
      </c>
      <c r="F380" s="10">
        <v>29.770992366412216</v>
      </c>
      <c r="G380" s="9">
        <v>131</v>
      </c>
      <c r="H380" s="9">
        <v>3</v>
      </c>
      <c r="I380" s="10">
        <v>2.2900763358778629</v>
      </c>
      <c r="J380" s="9">
        <v>131</v>
      </c>
      <c r="K380" s="9">
        <v>0</v>
      </c>
      <c r="L380" s="10">
        <v>0</v>
      </c>
      <c r="M380" s="9">
        <v>16</v>
      </c>
      <c r="N380" s="10">
        <v>12.213740458015268</v>
      </c>
      <c r="O380" s="9">
        <v>3</v>
      </c>
      <c r="P380" s="10">
        <v>2.2900763358778629</v>
      </c>
    </row>
    <row r="381" spans="1:16" x14ac:dyDescent="0.25">
      <c r="A381" s="8" t="s">
        <v>61</v>
      </c>
      <c r="B381" s="9">
        <v>1</v>
      </c>
      <c r="C381" s="9">
        <v>299</v>
      </c>
      <c r="D381" s="9">
        <v>298</v>
      </c>
      <c r="E381" s="9">
        <v>109</v>
      </c>
      <c r="F381" s="10">
        <v>36.577181208053688</v>
      </c>
      <c r="G381" s="9">
        <v>298</v>
      </c>
      <c r="H381" s="9">
        <v>16</v>
      </c>
      <c r="I381" s="10">
        <v>5.3691275167785237</v>
      </c>
      <c r="J381" s="9">
        <v>298</v>
      </c>
      <c r="K381" s="9">
        <v>4</v>
      </c>
      <c r="L381" s="10">
        <v>1.3422818791946309</v>
      </c>
      <c r="M381" s="9">
        <v>19</v>
      </c>
      <c r="N381" s="10">
        <v>6.375838926174497</v>
      </c>
      <c r="O381" s="9">
        <v>11</v>
      </c>
      <c r="P381" s="10">
        <v>3.6912751677852351</v>
      </c>
    </row>
    <row r="382" spans="1:16" x14ac:dyDescent="0.25">
      <c r="A382" s="8" t="s">
        <v>62</v>
      </c>
      <c r="B382" s="9">
        <v>2</v>
      </c>
      <c r="C382" s="9">
        <v>645</v>
      </c>
      <c r="D382" s="9">
        <v>644</v>
      </c>
      <c r="E382" s="9">
        <v>183</v>
      </c>
      <c r="F382" s="10">
        <v>28.41614906832298</v>
      </c>
      <c r="G382" s="9">
        <v>645</v>
      </c>
      <c r="H382" s="9">
        <v>38</v>
      </c>
      <c r="I382" s="10">
        <v>5.8914728682170541</v>
      </c>
      <c r="J382" s="9">
        <v>645</v>
      </c>
      <c r="K382" s="9">
        <v>4</v>
      </c>
      <c r="L382" s="10">
        <v>0.62015503875968991</v>
      </c>
      <c r="M382" s="9">
        <v>31</v>
      </c>
      <c r="N382" s="10">
        <v>4.8062015503875966</v>
      </c>
      <c r="O382" s="9">
        <v>4</v>
      </c>
      <c r="P382" s="10">
        <v>0.62015503875968991</v>
      </c>
    </row>
    <row r="384" spans="1:16" x14ac:dyDescent="0.25">
      <c r="A384" s="7" t="s">
        <v>18</v>
      </c>
      <c r="B384" s="6" t="s">
        <v>63</v>
      </c>
    </row>
    <row r="385" spans="1:16" x14ac:dyDescent="0.25">
      <c r="A385" s="8" t="s">
        <v>64</v>
      </c>
      <c r="B385" s="9">
        <v>2</v>
      </c>
      <c r="C385" s="9">
        <v>37</v>
      </c>
      <c r="D385" s="9">
        <v>37</v>
      </c>
      <c r="E385" s="9">
        <v>6</v>
      </c>
      <c r="F385" s="10">
        <v>16.216216216216218</v>
      </c>
      <c r="G385" s="9">
        <v>37</v>
      </c>
      <c r="H385" s="9">
        <v>1</v>
      </c>
      <c r="I385" s="10">
        <v>2.7027027027027026</v>
      </c>
      <c r="J385" s="9">
        <v>37</v>
      </c>
      <c r="K385" s="9">
        <v>0</v>
      </c>
      <c r="L385" s="10">
        <v>0</v>
      </c>
      <c r="M385" s="9">
        <v>0</v>
      </c>
      <c r="N385" s="10">
        <v>0</v>
      </c>
      <c r="O385" s="9">
        <v>0</v>
      </c>
      <c r="P385" s="10">
        <v>0</v>
      </c>
    </row>
    <row r="386" spans="1:16" x14ac:dyDescent="0.25">
      <c r="A386" s="8" t="s">
        <v>65</v>
      </c>
      <c r="B386" s="9">
        <v>2</v>
      </c>
      <c r="C386" s="9">
        <v>81</v>
      </c>
      <c r="D386" s="9">
        <v>81</v>
      </c>
      <c r="E386" s="9">
        <v>20</v>
      </c>
      <c r="F386" s="10">
        <v>24.691358024691358</v>
      </c>
      <c r="G386" s="9">
        <v>81</v>
      </c>
      <c r="H386" s="9">
        <v>8</v>
      </c>
      <c r="I386" s="10">
        <v>9.8765432098765427</v>
      </c>
      <c r="J386" s="9">
        <v>81</v>
      </c>
      <c r="K386" s="9">
        <v>0</v>
      </c>
      <c r="L386" s="10">
        <v>0</v>
      </c>
      <c r="M386" s="9">
        <v>2</v>
      </c>
      <c r="N386" s="10">
        <v>2.4691358024691357</v>
      </c>
      <c r="O386" s="9">
        <v>1</v>
      </c>
      <c r="P386" s="10">
        <v>1.2345679012345678</v>
      </c>
    </row>
    <row r="387" spans="1:16" x14ac:dyDescent="0.25">
      <c r="A387" s="8" t="s">
        <v>66</v>
      </c>
      <c r="B387" s="9">
        <v>2</v>
      </c>
      <c r="C387" s="9">
        <v>58</v>
      </c>
      <c r="D387" s="9">
        <v>58</v>
      </c>
      <c r="E387" s="9">
        <v>24</v>
      </c>
      <c r="F387" s="10">
        <v>41.379310344827587</v>
      </c>
      <c r="G387" s="9">
        <v>57</v>
      </c>
      <c r="H387" s="9">
        <v>8</v>
      </c>
      <c r="I387" s="10">
        <v>14.035087719298247</v>
      </c>
      <c r="J387" s="9">
        <v>57</v>
      </c>
      <c r="K387" s="9">
        <v>0</v>
      </c>
      <c r="L387" s="10">
        <v>0</v>
      </c>
      <c r="M387" s="9">
        <v>1</v>
      </c>
      <c r="N387" s="10">
        <v>1.7543859649122808</v>
      </c>
      <c r="O387" s="9">
        <v>2</v>
      </c>
      <c r="P387" s="10">
        <v>3.5087719298245617</v>
      </c>
    </row>
    <row r="388" spans="1:16" x14ac:dyDescent="0.25">
      <c r="A388" s="8" t="s">
        <v>67</v>
      </c>
      <c r="B388" s="9">
        <v>2</v>
      </c>
      <c r="C388" s="9">
        <v>127</v>
      </c>
      <c r="D388" s="9">
        <v>126</v>
      </c>
      <c r="E388" s="9">
        <v>25</v>
      </c>
      <c r="F388" s="10">
        <v>19.841269841269842</v>
      </c>
      <c r="G388" s="9">
        <v>127</v>
      </c>
      <c r="H388" s="9">
        <v>10</v>
      </c>
      <c r="I388" s="10">
        <v>7.8740157480314963</v>
      </c>
      <c r="J388" s="9">
        <v>126</v>
      </c>
      <c r="K388" s="9">
        <v>1</v>
      </c>
      <c r="L388" s="10">
        <v>0.79365079365079372</v>
      </c>
      <c r="M388" s="9">
        <v>4</v>
      </c>
      <c r="N388" s="10">
        <v>3.1746031746031749</v>
      </c>
      <c r="O388" s="9">
        <v>0</v>
      </c>
      <c r="P388" s="10">
        <v>0</v>
      </c>
    </row>
    <row r="389" spans="1:16" x14ac:dyDescent="0.25">
      <c r="A389" s="8" t="s">
        <v>68</v>
      </c>
      <c r="B389" s="9">
        <v>2</v>
      </c>
      <c r="C389" s="9">
        <v>52</v>
      </c>
      <c r="D389" s="9">
        <v>51</v>
      </c>
      <c r="E389" s="9">
        <v>10</v>
      </c>
      <c r="F389" s="10">
        <v>19.607843137254903</v>
      </c>
      <c r="G389" s="9">
        <v>52</v>
      </c>
      <c r="H389" s="9">
        <v>7</v>
      </c>
      <c r="I389" s="10">
        <v>13.461538461538462</v>
      </c>
      <c r="J389" s="9">
        <v>52</v>
      </c>
      <c r="K389" s="9">
        <v>0</v>
      </c>
      <c r="L389" s="10">
        <v>0</v>
      </c>
      <c r="M389" s="9">
        <v>2</v>
      </c>
      <c r="N389" s="10">
        <v>3.8461538461538463</v>
      </c>
      <c r="O389" s="9">
        <v>2</v>
      </c>
      <c r="P389" s="10">
        <v>3.8461538461538463</v>
      </c>
    </row>
    <row r="390" spans="1:16" x14ac:dyDescent="0.25">
      <c r="A390" s="8" t="s">
        <v>69</v>
      </c>
      <c r="B390" s="9">
        <v>2</v>
      </c>
      <c r="C390" s="9">
        <v>116</v>
      </c>
      <c r="D390" s="9">
        <v>114</v>
      </c>
      <c r="E390" s="9">
        <v>31</v>
      </c>
      <c r="F390" s="10">
        <v>27.192982456140353</v>
      </c>
      <c r="G390" s="9">
        <v>115</v>
      </c>
      <c r="H390" s="9">
        <v>9</v>
      </c>
      <c r="I390" s="10">
        <v>7.8260869565217384</v>
      </c>
      <c r="J390" s="9">
        <v>114</v>
      </c>
      <c r="K390" s="9">
        <v>1</v>
      </c>
      <c r="L390" s="10">
        <v>0.87719298245614041</v>
      </c>
      <c r="M390" s="9">
        <v>5</v>
      </c>
      <c r="N390" s="10">
        <v>4.3859649122807021</v>
      </c>
      <c r="O390" s="9">
        <v>1</v>
      </c>
      <c r="P390" s="10">
        <v>0.87719298245614041</v>
      </c>
    </row>
    <row r="391" spans="1:16" x14ac:dyDescent="0.25">
      <c r="A391" s="8" t="s">
        <v>70</v>
      </c>
      <c r="B391" s="9">
        <v>2</v>
      </c>
      <c r="C391" s="9">
        <v>34</v>
      </c>
      <c r="D391" s="9">
        <v>34</v>
      </c>
      <c r="E391" s="9">
        <v>7</v>
      </c>
      <c r="F391" s="10">
        <v>20.588235294117649</v>
      </c>
      <c r="G391" s="9">
        <v>34</v>
      </c>
      <c r="H391" s="9">
        <v>3</v>
      </c>
      <c r="I391" s="10">
        <v>8.8235294117647065</v>
      </c>
      <c r="J391" s="9">
        <v>34</v>
      </c>
      <c r="K391" s="9">
        <v>1</v>
      </c>
      <c r="L391" s="10">
        <v>2.9411764705882355</v>
      </c>
      <c r="M391" s="9">
        <v>1</v>
      </c>
      <c r="N391" s="10">
        <v>2.9411764705882355</v>
      </c>
      <c r="O391" s="9">
        <v>0</v>
      </c>
      <c r="P391" s="10">
        <v>0</v>
      </c>
    </row>
    <row r="392" spans="1:16" x14ac:dyDescent="0.25">
      <c r="A392" s="8" t="s">
        <v>71</v>
      </c>
      <c r="B392" s="9">
        <v>2</v>
      </c>
      <c r="C392" s="9">
        <v>174</v>
      </c>
      <c r="D392" s="9">
        <v>171</v>
      </c>
      <c r="E392" s="9">
        <v>36</v>
      </c>
      <c r="F392" s="10">
        <v>21.052631578947366</v>
      </c>
      <c r="G392" s="9">
        <v>174</v>
      </c>
      <c r="H392" s="9">
        <v>8</v>
      </c>
      <c r="I392" s="10">
        <v>4.5977011494252871</v>
      </c>
      <c r="J392" s="9">
        <v>172</v>
      </c>
      <c r="K392" s="9">
        <v>2</v>
      </c>
      <c r="L392" s="10">
        <v>1.1627906976744184</v>
      </c>
      <c r="M392" s="9">
        <v>11</v>
      </c>
      <c r="N392" s="10">
        <v>6.3953488372093021</v>
      </c>
      <c r="O392" s="9">
        <v>1</v>
      </c>
      <c r="P392" s="10">
        <v>0.58139534883720922</v>
      </c>
    </row>
    <row r="393" spans="1:16" x14ac:dyDescent="0.25">
      <c r="A393" s="8" t="s">
        <v>72</v>
      </c>
      <c r="B393" s="9">
        <v>2</v>
      </c>
      <c r="C393" s="9">
        <v>80</v>
      </c>
      <c r="D393" s="9">
        <v>79</v>
      </c>
      <c r="E393" s="9">
        <v>20</v>
      </c>
      <c r="F393" s="10">
        <v>25.316455696202535</v>
      </c>
      <c r="G393" s="9">
        <v>80</v>
      </c>
      <c r="H393" s="9">
        <v>4</v>
      </c>
      <c r="I393" s="10">
        <v>5</v>
      </c>
      <c r="J393" s="9">
        <v>80</v>
      </c>
      <c r="K393" s="9">
        <v>3</v>
      </c>
      <c r="L393" s="10">
        <v>3.75</v>
      </c>
      <c r="M393" s="9">
        <v>4</v>
      </c>
      <c r="N393" s="10">
        <v>5</v>
      </c>
      <c r="O393" s="9">
        <v>2</v>
      </c>
      <c r="P393" s="10">
        <v>2.5</v>
      </c>
    </row>
    <row r="394" spans="1:16" x14ac:dyDescent="0.25">
      <c r="A394" s="8" t="s">
        <v>63</v>
      </c>
      <c r="B394" s="9">
        <v>2</v>
      </c>
      <c r="C394" s="9">
        <v>218</v>
      </c>
      <c r="D394" s="9">
        <v>212</v>
      </c>
      <c r="E394" s="9">
        <v>57</v>
      </c>
      <c r="F394" s="10">
        <v>26.886792452830186</v>
      </c>
      <c r="G394" s="9">
        <v>217</v>
      </c>
      <c r="H394" s="9">
        <v>24</v>
      </c>
      <c r="I394" s="10">
        <v>11.059907834101383</v>
      </c>
      <c r="J394" s="9">
        <v>212</v>
      </c>
      <c r="K394" s="9">
        <v>3</v>
      </c>
      <c r="L394" s="10">
        <v>1.4150943396226416</v>
      </c>
      <c r="M394" s="9">
        <v>16</v>
      </c>
      <c r="N394" s="10">
        <v>7.5471698113207548</v>
      </c>
      <c r="O394" s="9">
        <v>2</v>
      </c>
      <c r="P394" s="10">
        <v>0.94339622641509435</v>
      </c>
    </row>
    <row r="395" spans="1:16" x14ac:dyDescent="0.25">
      <c r="A395" s="8" t="s">
        <v>73</v>
      </c>
      <c r="B395" s="9">
        <v>1</v>
      </c>
      <c r="C395" s="9">
        <v>104</v>
      </c>
      <c r="D395" s="9">
        <v>101</v>
      </c>
      <c r="E395" s="9">
        <v>25</v>
      </c>
      <c r="F395" s="10">
        <v>24.752475247524753</v>
      </c>
      <c r="G395" s="9">
        <v>103</v>
      </c>
      <c r="H395" s="9">
        <v>9</v>
      </c>
      <c r="I395" s="10">
        <v>8.7378640776699026</v>
      </c>
      <c r="J395" s="9">
        <v>101</v>
      </c>
      <c r="K395" s="9">
        <v>1</v>
      </c>
      <c r="L395" s="10">
        <v>0.99009900990099009</v>
      </c>
      <c r="M395" s="9">
        <v>3</v>
      </c>
      <c r="N395" s="10">
        <v>2.9702970297029703</v>
      </c>
      <c r="O395" s="9">
        <v>0</v>
      </c>
      <c r="P395" s="10">
        <v>0</v>
      </c>
    </row>
    <row r="396" spans="1:16" x14ac:dyDescent="0.25">
      <c r="A396" s="8" t="s">
        <v>74</v>
      </c>
      <c r="B396" s="9">
        <v>2</v>
      </c>
      <c r="C396" s="9">
        <v>67</v>
      </c>
      <c r="D396" s="9">
        <v>62</v>
      </c>
      <c r="E396" s="9">
        <v>16</v>
      </c>
      <c r="F396" s="10">
        <v>25.806451612903224</v>
      </c>
      <c r="G396" s="9">
        <v>64</v>
      </c>
      <c r="H396" s="9">
        <v>10</v>
      </c>
      <c r="I396" s="10">
        <v>15.625</v>
      </c>
      <c r="J396" s="9">
        <v>64</v>
      </c>
      <c r="K396" s="9">
        <v>1</v>
      </c>
      <c r="L396" s="10">
        <v>1.5625</v>
      </c>
      <c r="M396" s="9">
        <v>1</v>
      </c>
      <c r="N396" s="10">
        <v>1.5625</v>
      </c>
      <c r="O396" s="9">
        <v>3</v>
      </c>
      <c r="P396" s="10">
        <v>4.6875</v>
      </c>
    </row>
    <row r="397" spans="1:16" x14ac:dyDescent="0.25">
      <c r="A397" s="8" t="s">
        <v>75</v>
      </c>
      <c r="B397" s="9">
        <v>2</v>
      </c>
      <c r="C397" s="9">
        <v>135</v>
      </c>
      <c r="D397" s="9">
        <v>132</v>
      </c>
      <c r="E397" s="9">
        <v>39</v>
      </c>
      <c r="F397" s="10">
        <v>29.545454545454547</v>
      </c>
      <c r="G397" s="9">
        <v>135</v>
      </c>
      <c r="H397" s="9">
        <v>11</v>
      </c>
      <c r="I397" s="10">
        <v>8.148148148148147</v>
      </c>
      <c r="J397" s="9">
        <v>134</v>
      </c>
      <c r="K397" s="9">
        <v>2</v>
      </c>
      <c r="L397" s="10">
        <v>1.4925373134328359</v>
      </c>
      <c r="M397" s="9">
        <v>3</v>
      </c>
      <c r="N397" s="10">
        <v>2.2388059701492535</v>
      </c>
      <c r="O397" s="9">
        <v>2</v>
      </c>
      <c r="P397" s="10">
        <v>1.4925373134328359</v>
      </c>
    </row>
    <row r="399" spans="1:16" x14ac:dyDescent="0.25">
      <c r="A399" s="7" t="s">
        <v>18</v>
      </c>
      <c r="B399" s="6" t="s">
        <v>76</v>
      </c>
    </row>
    <row r="400" spans="1:16" x14ac:dyDescent="0.25">
      <c r="A400" s="8" t="s">
        <v>77</v>
      </c>
      <c r="B400" s="9">
        <v>1</v>
      </c>
      <c r="C400" s="9">
        <v>177</v>
      </c>
      <c r="D400" s="9">
        <v>176</v>
      </c>
      <c r="E400" s="9">
        <v>72</v>
      </c>
      <c r="F400" s="10">
        <v>40.909090909090907</v>
      </c>
      <c r="G400" s="9">
        <v>176</v>
      </c>
      <c r="H400" s="9">
        <v>10</v>
      </c>
      <c r="I400" s="10">
        <v>5.6818181818181817</v>
      </c>
      <c r="J400" s="9">
        <v>177</v>
      </c>
      <c r="K400" s="9">
        <v>7</v>
      </c>
      <c r="L400" s="10">
        <v>3.9548022598870056</v>
      </c>
      <c r="M400" s="9">
        <v>9</v>
      </c>
      <c r="N400" s="10">
        <v>5.0847457627118642</v>
      </c>
      <c r="O400" s="9">
        <v>9</v>
      </c>
      <c r="P400" s="10">
        <v>5.0847457627118642</v>
      </c>
    </row>
    <row r="401" spans="1:16" x14ac:dyDescent="0.25">
      <c r="A401" s="8" t="s">
        <v>78</v>
      </c>
      <c r="B401" s="9">
        <v>1</v>
      </c>
      <c r="C401" s="9">
        <v>31</v>
      </c>
      <c r="D401" s="9">
        <v>31</v>
      </c>
      <c r="E401" s="9">
        <v>5</v>
      </c>
      <c r="F401" s="10">
        <v>16.129032258064516</v>
      </c>
      <c r="G401" s="9">
        <v>31</v>
      </c>
      <c r="H401" s="9">
        <v>2</v>
      </c>
      <c r="I401" s="10">
        <v>6.4516129032258061</v>
      </c>
      <c r="J401" s="9">
        <v>31</v>
      </c>
      <c r="K401" s="9">
        <v>0</v>
      </c>
      <c r="L401" s="10">
        <v>0</v>
      </c>
      <c r="M401" s="9">
        <v>3</v>
      </c>
      <c r="N401" s="10">
        <v>9.67741935483871</v>
      </c>
      <c r="O401" s="9">
        <v>0</v>
      </c>
      <c r="P401" s="10">
        <v>0</v>
      </c>
    </row>
    <row r="402" spans="1:16" x14ac:dyDescent="0.25">
      <c r="A402" s="8" t="s">
        <v>76</v>
      </c>
      <c r="B402" s="9">
        <v>2</v>
      </c>
      <c r="C402" s="9">
        <v>432</v>
      </c>
      <c r="D402" s="9">
        <v>430</v>
      </c>
      <c r="E402" s="9">
        <v>180</v>
      </c>
      <c r="F402" s="10">
        <v>41.860465116279073</v>
      </c>
      <c r="G402" s="9">
        <v>432</v>
      </c>
      <c r="H402" s="9">
        <v>27</v>
      </c>
      <c r="I402" s="10">
        <v>6.25</v>
      </c>
      <c r="J402" s="9">
        <v>432</v>
      </c>
      <c r="K402" s="9">
        <v>5</v>
      </c>
      <c r="L402" s="10">
        <v>1.1574074074074074</v>
      </c>
      <c r="M402" s="9">
        <v>34</v>
      </c>
      <c r="N402" s="10">
        <v>7.8703703703703702</v>
      </c>
      <c r="O402" s="9">
        <v>17</v>
      </c>
      <c r="P402" s="10">
        <v>3.9351851851851851</v>
      </c>
    </row>
    <row r="403" spans="1:16" x14ac:dyDescent="0.25">
      <c r="A403" s="8" t="s">
        <v>79</v>
      </c>
      <c r="B403" s="9">
        <v>1</v>
      </c>
      <c r="C403" s="9">
        <v>147</v>
      </c>
      <c r="D403" s="9">
        <v>146</v>
      </c>
      <c r="E403" s="9">
        <v>68</v>
      </c>
      <c r="F403" s="10">
        <v>46.57534246575343</v>
      </c>
      <c r="G403" s="9">
        <v>147</v>
      </c>
      <c r="H403" s="9">
        <v>24</v>
      </c>
      <c r="I403" s="10">
        <v>16.326530612244898</v>
      </c>
      <c r="J403" s="9">
        <v>146</v>
      </c>
      <c r="K403" s="9">
        <v>2</v>
      </c>
      <c r="L403" s="10">
        <v>1.3698630136986301</v>
      </c>
      <c r="M403" s="9">
        <v>6</v>
      </c>
      <c r="N403" s="10">
        <v>4.10958904109589</v>
      </c>
      <c r="O403" s="9">
        <v>1</v>
      </c>
      <c r="P403" s="10">
        <v>0.68493150684931503</v>
      </c>
    </row>
    <row r="406" spans="1:16" x14ac:dyDescent="0.25">
      <c r="A406" s="6" t="s">
        <v>86</v>
      </c>
    </row>
    <row r="407" spans="1:16" x14ac:dyDescent="0.25">
      <c r="A407" s="7" t="s">
        <v>18</v>
      </c>
      <c r="B407" s="6" t="s">
        <v>19</v>
      </c>
    </row>
    <row r="408" spans="1:16" x14ac:dyDescent="0.25">
      <c r="A408" s="8" t="s">
        <v>20</v>
      </c>
      <c r="B408" s="9">
        <v>2</v>
      </c>
      <c r="C408" s="9">
        <v>1141</v>
      </c>
      <c r="D408" s="9">
        <v>1131</v>
      </c>
      <c r="E408" s="9">
        <v>380</v>
      </c>
      <c r="F408" s="10">
        <v>33.598585322723252</v>
      </c>
      <c r="G408" s="9">
        <v>1141</v>
      </c>
      <c r="H408" s="9">
        <v>125</v>
      </c>
      <c r="I408" s="10">
        <v>10.955302366345311</v>
      </c>
      <c r="J408" s="9">
        <v>1135</v>
      </c>
      <c r="K408" s="9">
        <v>19</v>
      </c>
      <c r="L408" s="10">
        <v>1.6740088105726871</v>
      </c>
      <c r="M408" s="9">
        <v>52</v>
      </c>
      <c r="N408" s="10">
        <v>4.5814977973568283</v>
      </c>
      <c r="O408" s="9">
        <v>6</v>
      </c>
      <c r="P408" s="10">
        <v>0.52863436123348018</v>
      </c>
    </row>
    <row r="409" spans="1:16" x14ac:dyDescent="0.25">
      <c r="A409" s="8" t="s">
        <v>19</v>
      </c>
      <c r="B409" s="9">
        <v>2</v>
      </c>
      <c r="C409" s="9">
        <v>1098</v>
      </c>
      <c r="D409" s="9">
        <v>1095</v>
      </c>
      <c r="E409" s="9">
        <v>270</v>
      </c>
      <c r="F409" s="10">
        <v>24.657534246575342</v>
      </c>
      <c r="G409" s="9">
        <v>1098</v>
      </c>
      <c r="H409" s="9">
        <v>103</v>
      </c>
      <c r="I409" s="10">
        <v>9.3806921675774149</v>
      </c>
      <c r="J409" s="9">
        <v>1086</v>
      </c>
      <c r="K409" s="9">
        <v>12</v>
      </c>
      <c r="L409" s="10">
        <v>1.1049723756906078</v>
      </c>
      <c r="M409" s="9">
        <v>29</v>
      </c>
      <c r="N409" s="10">
        <v>2.6703499079189688</v>
      </c>
      <c r="O409" s="9">
        <v>9</v>
      </c>
      <c r="P409" s="10">
        <v>0.82872928176795579</v>
      </c>
    </row>
    <row r="410" spans="1:16" x14ac:dyDescent="0.25">
      <c r="A410" s="8" t="s">
        <v>21</v>
      </c>
      <c r="B410" s="9">
        <v>2</v>
      </c>
      <c r="C410" s="9">
        <v>619</v>
      </c>
      <c r="D410" s="9">
        <v>618</v>
      </c>
      <c r="E410" s="9">
        <v>205</v>
      </c>
      <c r="F410" s="10">
        <v>33.171521035598708</v>
      </c>
      <c r="G410" s="9">
        <v>619</v>
      </c>
      <c r="H410" s="9">
        <v>74</v>
      </c>
      <c r="I410" s="10">
        <v>11.954765751211632</v>
      </c>
      <c r="J410" s="9">
        <v>616</v>
      </c>
      <c r="K410" s="9">
        <v>6</v>
      </c>
      <c r="L410" s="10">
        <v>0.97402597402597413</v>
      </c>
      <c r="M410" s="9">
        <v>19</v>
      </c>
      <c r="N410" s="10">
        <v>3.0844155844155843</v>
      </c>
      <c r="O410" s="9">
        <v>5</v>
      </c>
      <c r="P410" s="10">
        <v>0.81168831168831179</v>
      </c>
    </row>
    <row r="411" spans="1:16" x14ac:dyDescent="0.25">
      <c r="A411" s="8" t="s">
        <v>22</v>
      </c>
      <c r="B411" s="9">
        <v>2</v>
      </c>
      <c r="C411" s="9">
        <v>337</v>
      </c>
      <c r="D411" s="9">
        <v>322</v>
      </c>
      <c r="E411" s="9">
        <v>127</v>
      </c>
      <c r="F411" s="10">
        <v>39.440993788819874</v>
      </c>
      <c r="G411" s="9">
        <v>327</v>
      </c>
      <c r="H411" s="9">
        <v>53</v>
      </c>
      <c r="I411" s="10">
        <v>16.207951070336392</v>
      </c>
      <c r="J411" s="9">
        <v>325</v>
      </c>
      <c r="K411" s="9">
        <v>6</v>
      </c>
      <c r="L411" s="10">
        <v>1.846153846153846</v>
      </c>
      <c r="M411" s="9">
        <v>8</v>
      </c>
      <c r="N411" s="10">
        <v>2.4615384615384617</v>
      </c>
      <c r="O411" s="9">
        <v>1</v>
      </c>
      <c r="P411" s="10">
        <v>0.30769230769230771</v>
      </c>
    </row>
    <row r="413" spans="1:16" x14ac:dyDescent="0.25">
      <c r="A413" s="7" t="s">
        <v>18</v>
      </c>
      <c r="B413" s="6" t="s">
        <v>23</v>
      </c>
    </row>
    <row r="414" spans="1:16" x14ac:dyDescent="0.25">
      <c r="A414" s="8" t="s">
        <v>24</v>
      </c>
      <c r="B414" s="9">
        <v>2</v>
      </c>
      <c r="C414" s="9">
        <v>312</v>
      </c>
      <c r="D414" s="9">
        <v>309</v>
      </c>
      <c r="E414" s="9">
        <v>92</v>
      </c>
      <c r="F414" s="10">
        <v>29.773462783171521</v>
      </c>
      <c r="G414" s="9">
        <v>312</v>
      </c>
      <c r="H414" s="9">
        <v>29</v>
      </c>
      <c r="I414" s="10">
        <v>9.2948717948717938</v>
      </c>
      <c r="J414" s="9">
        <v>310</v>
      </c>
      <c r="K414" s="9">
        <v>2</v>
      </c>
      <c r="L414" s="10">
        <v>0.64516129032258063</v>
      </c>
      <c r="M414" s="9">
        <v>9</v>
      </c>
      <c r="N414" s="10">
        <v>2.903225806451613</v>
      </c>
      <c r="O414" s="9">
        <v>2</v>
      </c>
      <c r="P414" s="10">
        <v>0.64516129032258063</v>
      </c>
    </row>
    <row r="415" spans="1:16" x14ac:dyDescent="0.25">
      <c r="A415" s="8" t="s">
        <v>23</v>
      </c>
      <c r="B415" s="9">
        <v>2</v>
      </c>
      <c r="C415" s="9">
        <v>3069</v>
      </c>
      <c r="D415" s="9">
        <v>3031</v>
      </c>
      <c r="E415" s="9">
        <v>639</v>
      </c>
      <c r="F415" s="10">
        <v>21.082151105245792</v>
      </c>
      <c r="G415" s="9">
        <v>3055</v>
      </c>
      <c r="H415" s="9">
        <v>228</v>
      </c>
      <c r="I415" s="10">
        <v>7.4631751227495906</v>
      </c>
      <c r="J415" s="9">
        <v>3020</v>
      </c>
      <c r="K415" s="9">
        <v>24</v>
      </c>
      <c r="L415" s="10">
        <v>0.79470198675496695</v>
      </c>
      <c r="M415" s="9">
        <v>155</v>
      </c>
      <c r="N415" s="10">
        <v>5.1324503311258276</v>
      </c>
      <c r="O415" s="9">
        <v>37</v>
      </c>
      <c r="P415" s="10">
        <v>1.2251655629139073</v>
      </c>
    </row>
    <row r="416" spans="1:16" x14ac:dyDescent="0.25">
      <c r="A416" s="8" t="s">
        <v>25</v>
      </c>
      <c r="B416" s="9">
        <v>1</v>
      </c>
      <c r="C416" s="9">
        <v>132</v>
      </c>
      <c r="D416" s="9">
        <v>132</v>
      </c>
      <c r="E416" s="9">
        <v>59</v>
      </c>
      <c r="F416" s="10">
        <v>44.696969696969703</v>
      </c>
      <c r="G416" s="9">
        <v>132</v>
      </c>
      <c r="H416" s="9">
        <v>13</v>
      </c>
      <c r="I416" s="10">
        <v>9.8484848484848495</v>
      </c>
      <c r="J416" s="9">
        <v>132</v>
      </c>
      <c r="K416" s="9">
        <v>0</v>
      </c>
      <c r="L416" s="10">
        <v>0</v>
      </c>
      <c r="M416" s="9">
        <v>5</v>
      </c>
      <c r="N416" s="10">
        <v>3.7878787878787881</v>
      </c>
      <c r="O416" s="9">
        <v>0</v>
      </c>
      <c r="P416" s="10">
        <v>0</v>
      </c>
    </row>
    <row r="417" spans="1:16" x14ac:dyDescent="0.25">
      <c r="A417" s="8" t="s">
        <v>26</v>
      </c>
      <c r="B417" s="9">
        <v>2</v>
      </c>
      <c r="C417" s="9">
        <v>409</v>
      </c>
      <c r="D417" s="9">
        <v>406</v>
      </c>
      <c r="E417" s="9">
        <v>114</v>
      </c>
      <c r="F417" s="10">
        <v>28.078817733990149</v>
      </c>
      <c r="G417" s="9">
        <v>408</v>
      </c>
      <c r="H417" s="9">
        <v>28</v>
      </c>
      <c r="I417" s="10">
        <v>6.8627450980392153</v>
      </c>
      <c r="J417" s="9">
        <v>398</v>
      </c>
      <c r="K417" s="9">
        <v>1</v>
      </c>
      <c r="L417" s="10">
        <v>0.25125628140703521</v>
      </c>
      <c r="M417" s="9">
        <v>26</v>
      </c>
      <c r="N417" s="10">
        <v>6.5326633165829149</v>
      </c>
      <c r="O417" s="9">
        <v>12</v>
      </c>
      <c r="P417" s="10">
        <v>3.0150753768844218</v>
      </c>
    </row>
    <row r="418" spans="1:16" x14ac:dyDescent="0.25">
      <c r="A418" s="8" t="s">
        <v>27</v>
      </c>
      <c r="B418" s="9">
        <v>1</v>
      </c>
      <c r="C418" s="9">
        <v>1064</v>
      </c>
      <c r="D418" s="9">
        <v>1040</v>
      </c>
      <c r="E418" s="9">
        <v>407</v>
      </c>
      <c r="F418" s="10">
        <v>39.134615384615387</v>
      </c>
      <c r="G418" s="9">
        <v>1057</v>
      </c>
      <c r="H418" s="9">
        <v>142</v>
      </c>
      <c r="I418" s="10">
        <v>13.434247871333964</v>
      </c>
      <c r="J418" s="9">
        <v>1033</v>
      </c>
      <c r="K418" s="9">
        <v>4</v>
      </c>
      <c r="L418" s="10">
        <v>0.38722168441432719</v>
      </c>
      <c r="M418" s="9">
        <v>45</v>
      </c>
      <c r="N418" s="10">
        <v>4.3562439496611809</v>
      </c>
      <c r="O418" s="9">
        <v>3</v>
      </c>
      <c r="P418" s="10">
        <v>0.29041626331074538</v>
      </c>
    </row>
    <row r="419" spans="1:16" x14ac:dyDescent="0.25">
      <c r="A419" s="8" t="s">
        <v>28</v>
      </c>
      <c r="B419" s="9">
        <v>2</v>
      </c>
      <c r="C419" s="9">
        <v>786</v>
      </c>
      <c r="D419" s="9">
        <v>781</v>
      </c>
      <c r="E419" s="9">
        <v>283</v>
      </c>
      <c r="F419" s="10">
        <v>36.235595390524971</v>
      </c>
      <c r="G419" s="9">
        <v>786</v>
      </c>
      <c r="H419" s="9">
        <v>81</v>
      </c>
      <c r="I419" s="10">
        <v>10.305343511450383</v>
      </c>
      <c r="J419" s="9">
        <v>780</v>
      </c>
      <c r="K419" s="9">
        <v>5</v>
      </c>
      <c r="L419" s="10">
        <v>0.64102564102564097</v>
      </c>
      <c r="M419" s="9">
        <v>26</v>
      </c>
      <c r="N419" s="10">
        <v>3.333333333333333</v>
      </c>
      <c r="O419" s="9">
        <v>6</v>
      </c>
      <c r="P419" s="10">
        <v>0.76923076923076916</v>
      </c>
    </row>
    <row r="420" spans="1:16" x14ac:dyDescent="0.25">
      <c r="A420" s="8" t="s">
        <v>29</v>
      </c>
      <c r="B420" s="9">
        <v>2</v>
      </c>
      <c r="C420" s="9">
        <v>135</v>
      </c>
      <c r="D420" s="9">
        <v>135</v>
      </c>
      <c r="E420" s="9">
        <v>29</v>
      </c>
      <c r="F420" s="10">
        <v>21.481481481481481</v>
      </c>
      <c r="G420" s="9">
        <v>135</v>
      </c>
      <c r="H420" s="9">
        <v>4</v>
      </c>
      <c r="I420" s="10">
        <v>2.9629629629629632</v>
      </c>
      <c r="J420" s="9">
        <v>134</v>
      </c>
      <c r="K420" s="9">
        <v>0</v>
      </c>
      <c r="L420" s="10">
        <v>0</v>
      </c>
      <c r="M420" s="9">
        <v>3</v>
      </c>
      <c r="N420" s="10">
        <v>2.2388059701492535</v>
      </c>
      <c r="O420" s="9">
        <v>2</v>
      </c>
      <c r="P420" s="10">
        <v>1.4925373134328359</v>
      </c>
    </row>
    <row r="421" spans="1:16" x14ac:dyDescent="0.25">
      <c r="A421" s="8" t="s">
        <v>30</v>
      </c>
      <c r="B421" s="9">
        <v>2</v>
      </c>
      <c r="C421" s="9">
        <v>788</v>
      </c>
      <c r="D421" s="9">
        <v>787</v>
      </c>
      <c r="E421" s="9">
        <v>173</v>
      </c>
      <c r="F421" s="10">
        <v>21.982210927573064</v>
      </c>
      <c r="G421" s="9">
        <v>788</v>
      </c>
      <c r="H421" s="9">
        <v>48</v>
      </c>
      <c r="I421" s="10">
        <v>6.091370558375635</v>
      </c>
      <c r="J421" s="9">
        <v>771</v>
      </c>
      <c r="K421" s="9">
        <v>1</v>
      </c>
      <c r="L421" s="10">
        <v>0.1297016861219196</v>
      </c>
      <c r="M421" s="9">
        <v>28</v>
      </c>
      <c r="N421" s="10">
        <v>3.6316472114137484</v>
      </c>
      <c r="O421" s="9">
        <v>12</v>
      </c>
      <c r="P421" s="10">
        <v>1.5564202334630348</v>
      </c>
    </row>
    <row r="422" spans="1:16" x14ac:dyDescent="0.25">
      <c r="A422" s="8" t="s">
        <v>31</v>
      </c>
      <c r="B422" s="9">
        <v>2</v>
      </c>
      <c r="C422" s="9">
        <v>320</v>
      </c>
      <c r="D422" s="9">
        <v>318</v>
      </c>
      <c r="E422" s="9">
        <v>71</v>
      </c>
      <c r="F422" s="10">
        <v>22.327044025157235</v>
      </c>
      <c r="G422" s="9">
        <v>320</v>
      </c>
      <c r="H422" s="9">
        <v>25</v>
      </c>
      <c r="I422" s="10">
        <v>7.8125</v>
      </c>
      <c r="J422" s="9">
        <v>316</v>
      </c>
      <c r="K422" s="9">
        <v>4</v>
      </c>
      <c r="L422" s="10">
        <v>1.2658227848101267</v>
      </c>
      <c r="M422" s="9">
        <v>12</v>
      </c>
      <c r="N422" s="10">
        <v>3.79746835443038</v>
      </c>
      <c r="O422" s="9">
        <v>1</v>
      </c>
      <c r="P422" s="10">
        <v>0.31645569620253167</v>
      </c>
    </row>
    <row r="423" spans="1:16" x14ac:dyDescent="0.25">
      <c r="A423" s="8" t="s">
        <v>32</v>
      </c>
      <c r="B423" s="9">
        <v>2</v>
      </c>
      <c r="C423" s="9">
        <v>100</v>
      </c>
      <c r="D423" s="9">
        <v>100</v>
      </c>
      <c r="E423" s="9">
        <v>25</v>
      </c>
      <c r="F423" s="10">
        <v>25</v>
      </c>
      <c r="G423" s="9">
        <v>100</v>
      </c>
      <c r="H423" s="9">
        <v>7</v>
      </c>
      <c r="I423" s="10">
        <v>7</v>
      </c>
      <c r="J423" s="9">
        <v>100</v>
      </c>
      <c r="K423" s="9">
        <v>0</v>
      </c>
      <c r="L423" s="10">
        <v>0</v>
      </c>
      <c r="M423" s="9">
        <v>3</v>
      </c>
      <c r="N423" s="10">
        <v>3</v>
      </c>
      <c r="O423" s="9">
        <v>0</v>
      </c>
      <c r="P423" s="10">
        <v>0</v>
      </c>
    </row>
    <row r="424" spans="1:16" x14ac:dyDescent="0.25">
      <c r="A424" s="8" t="s">
        <v>33</v>
      </c>
      <c r="B424" s="9">
        <v>2</v>
      </c>
      <c r="C424" s="9">
        <v>481</v>
      </c>
      <c r="D424" s="9">
        <v>481</v>
      </c>
      <c r="E424" s="9">
        <v>169</v>
      </c>
      <c r="F424" s="10">
        <v>35.13513513513513</v>
      </c>
      <c r="G424" s="9">
        <v>481</v>
      </c>
      <c r="H424" s="9">
        <v>57</v>
      </c>
      <c r="I424" s="10">
        <v>11.850311850311851</v>
      </c>
      <c r="J424" s="9">
        <v>479</v>
      </c>
      <c r="K424" s="9">
        <v>1</v>
      </c>
      <c r="L424" s="10">
        <v>0.20876826722338204</v>
      </c>
      <c r="M424" s="9">
        <v>26</v>
      </c>
      <c r="N424" s="10">
        <v>5.4279749478079324</v>
      </c>
      <c r="O424" s="9">
        <v>3</v>
      </c>
      <c r="P424" s="10">
        <v>0.62630480167014613</v>
      </c>
    </row>
    <row r="425" spans="1:16" x14ac:dyDescent="0.25">
      <c r="A425" s="8" t="s">
        <v>34</v>
      </c>
      <c r="B425" s="9">
        <v>2</v>
      </c>
      <c r="C425" s="9">
        <v>149</v>
      </c>
      <c r="D425" s="9">
        <v>149</v>
      </c>
      <c r="E425" s="9">
        <v>51</v>
      </c>
      <c r="F425" s="10">
        <v>34.228187919463089</v>
      </c>
      <c r="G425" s="9">
        <v>149</v>
      </c>
      <c r="H425" s="9">
        <v>11</v>
      </c>
      <c r="I425" s="10">
        <v>7.3825503355704702</v>
      </c>
      <c r="J425" s="9">
        <v>148</v>
      </c>
      <c r="K425" s="9">
        <v>0</v>
      </c>
      <c r="L425" s="10">
        <v>0</v>
      </c>
      <c r="M425" s="9">
        <v>9</v>
      </c>
      <c r="N425" s="10">
        <v>6.0810810810810816</v>
      </c>
      <c r="O425" s="9">
        <v>1</v>
      </c>
      <c r="P425" s="10">
        <v>0.67567567567567566</v>
      </c>
    </row>
    <row r="427" spans="1:16" x14ac:dyDescent="0.25">
      <c r="A427" s="7" t="s">
        <v>18</v>
      </c>
      <c r="B427" s="6" t="s">
        <v>35</v>
      </c>
    </row>
    <row r="428" spans="1:16" x14ac:dyDescent="0.25">
      <c r="A428" s="8" t="s">
        <v>35</v>
      </c>
      <c r="B428" s="9">
        <v>2</v>
      </c>
      <c r="C428" s="9">
        <v>725</v>
      </c>
      <c r="D428" s="9">
        <v>722</v>
      </c>
      <c r="E428" s="9">
        <v>170</v>
      </c>
      <c r="F428" s="10">
        <v>23.545706371191137</v>
      </c>
      <c r="G428" s="9">
        <v>720</v>
      </c>
      <c r="H428" s="9">
        <v>42</v>
      </c>
      <c r="I428" s="10">
        <v>5.8333333333333339</v>
      </c>
      <c r="J428" s="9">
        <v>724</v>
      </c>
      <c r="K428" s="9">
        <v>15</v>
      </c>
      <c r="L428" s="10">
        <v>2.0718232044198897</v>
      </c>
      <c r="M428" s="9">
        <v>33</v>
      </c>
      <c r="N428" s="10">
        <v>4.5580110497237571</v>
      </c>
      <c r="O428" s="9">
        <v>5</v>
      </c>
      <c r="P428" s="10">
        <v>0.69060773480662985</v>
      </c>
    </row>
    <row r="429" spans="1:16" x14ac:dyDescent="0.25">
      <c r="A429" s="8" t="s">
        <v>36</v>
      </c>
      <c r="B429" s="9">
        <v>2</v>
      </c>
      <c r="C429" s="9">
        <v>131</v>
      </c>
      <c r="D429" s="9">
        <v>130</v>
      </c>
      <c r="E429" s="9">
        <v>65</v>
      </c>
      <c r="F429" s="10">
        <v>50</v>
      </c>
      <c r="G429" s="9">
        <v>130</v>
      </c>
      <c r="H429" s="9">
        <v>12</v>
      </c>
      <c r="I429" s="10">
        <v>9.2307692307692317</v>
      </c>
      <c r="J429" s="9">
        <v>131</v>
      </c>
      <c r="K429" s="9">
        <v>2</v>
      </c>
      <c r="L429" s="10">
        <v>1.5267175572519085</v>
      </c>
      <c r="M429" s="9">
        <v>9</v>
      </c>
      <c r="N429" s="10">
        <v>6.8702290076335872</v>
      </c>
      <c r="O429" s="9">
        <v>2</v>
      </c>
      <c r="P429" s="10">
        <v>1.5267175572519085</v>
      </c>
    </row>
    <row r="430" spans="1:16" x14ac:dyDescent="0.25">
      <c r="A430" s="8" t="s">
        <v>37</v>
      </c>
      <c r="B430" s="9">
        <v>1</v>
      </c>
      <c r="C430" s="9">
        <v>432</v>
      </c>
      <c r="D430" s="9">
        <v>429</v>
      </c>
      <c r="E430" s="9">
        <v>186</v>
      </c>
      <c r="F430" s="10">
        <v>43.356643356643353</v>
      </c>
      <c r="G430" s="9">
        <v>426</v>
      </c>
      <c r="H430" s="9">
        <v>27</v>
      </c>
      <c r="I430" s="10">
        <v>6.3380281690140849</v>
      </c>
      <c r="J430" s="9">
        <v>427</v>
      </c>
      <c r="K430" s="9">
        <v>7</v>
      </c>
      <c r="L430" s="10">
        <v>1.639344262295082</v>
      </c>
      <c r="M430" s="9">
        <v>30</v>
      </c>
      <c r="N430" s="10">
        <v>7.0257611241217797</v>
      </c>
      <c r="O430" s="9">
        <v>8</v>
      </c>
      <c r="P430" s="10">
        <v>1.873536299765808</v>
      </c>
    </row>
    <row r="431" spans="1:16" x14ac:dyDescent="0.25">
      <c r="A431" s="8" t="s">
        <v>38</v>
      </c>
      <c r="B431" s="9">
        <v>1</v>
      </c>
      <c r="C431" s="9">
        <v>466</v>
      </c>
      <c r="D431" s="9">
        <v>463</v>
      </c>
      <c r="E431" s="9">
        <v>183</v>
      </c>
      <c r="F431" s="10">
        <v>39.524838012958959</v>
      </c>
      <c r="G431" s="9">
        <v>463</v>
      </c>
      <c r="H431" s="9">
        <v>26</v>
      </c>
      <c r="I431" s="10">
        <v>5.6155507559395241</v>
      </c>
      <c r="J431" s="9">
        <v>463</v>
      </c>
      <c r="K431" s="9">
        <v>8</v>
      </c>
      <c r="L431" s="10">
        <v>1.7278617710583155</v>
      </c>
      <c r="M431" s="9">
        <v>39</v>
      </c>
      <c r="N431" s="10">
        <v>8.4233261339092866</v>
      </c>
      <c r="O431" s="9">
        <v>14</v>
      </c>
      <c r="P431" s="10">
        <v>3.0237580993520523</v>
      </c>
    </row>
    <row r="432" spans="1:16" x14ac:dyDescent="0.25">
      <c r="A432" s="8" t="s">
        <v>39</v>
      </c>
      <c r="B432" s="9">
        <v>2</v>
      </c>
      <c r="C432" s="9">
        <v>18</v>
      </c>
      <c r="D432" s="9">
        <v>18</v>
      </c>
      <c r="E432" s="9">
        <v>6</v>
      </c>
      <c r="F432" s="10">
        <v>33.333333333333336</v>
      </c>
      <c r="G432" s="9">
        <v>18</v>
      </c>
      <c r="H432" s="9">
        <v>0</v>
      </c>
      <c r="I432" s="10">
        <v>0</v>
      </c>
      <c r="J432" s="9">
        <v>18</v>
      </c>
      <c r="K432" s="9">
        <v>0</v>
      </c>
      <c r="L432" s="10">
        <v>0</v>
      </c>
      <c r="M432" s="9">
        <v>1</v>
      </c>
      <c r="N432" s="10">
        <v>5.5555555555555554</v>
      </c>
      <c r="O432" s="9">
        <v>1</v>
      </c>
      <c r="P432" s="10">
        <v>5.5555555555555554</v>
      </c>
    </row>
    <row r="433" spans="1:16" x14ac:dyDescent="0.25">
      <c r="A433" s="8" t="s">
        <v>40</v>
      </c>
      <c r="B433" s="9">
        <v>2</v>
      </c>
      <c r="C433" s="9">
        <v>148</v>
      </c>
      <c r="D433" s="9">
        <v>148</v>
      </c>
      <c r="E433" s="9">
        <v>37</v>
      </c>
      <c r="F433" s="10">
        <v>25</v>
      </c>
      <c r="G433" s="9">
        <v>147</v>
      </c>
      <c r="H433" s="9">
        <v>5</v>
      </c>
      <c r="I433" s="10">
        <v>3.4013605442176873</v>
      </c>
      <c r="J433" s="9">
        <v>148</v>
      </c>
      <c r="K433" s="9">
        <v>2</v>
      </c>
      <c r="L433" s="10">
        <v>1.3513513513513513</v>
      </c>
      <c r="M433" s="9">
        <v>3</v>
      </c>
      <c r="N433" s="10">
        <v>2.0270270270270272</v>
      </c>
      <c r="O433" s="9">
        <v>1</v>
      </c>
      <c r="P433" s="10">
        <v>0.67567567567567566</v>
      </c>
    </row>
    <row r="434" spans="1:16" x14ac:dyDescent="0.25">
      <c r="A434" s="8" t="s">
        <v>41</v>
      </c>
      <c r="B434" s="9">
        <v>1</v>
      </c>
      <c r="C434" s="9">
        <v>158</v>
      </c>
      <c r="D434" s="9">
        <v>157</v>
      </c>
      <c r="E434" s="9">
        <v>62</v>
      </c>
      <c r="F434" s="10">
        <v>39.490445859872608</v>
      </c>
      <c r="G434" s="9">
        <v>157</v>
      </c>
      <c r="H434" s="9">
        <v>6</v>
      </c>
      <c r="I434" s="10">
        <v>3.8216560509554141</v>
      </c>
      <c r="J434" s="9">
        <v>156</v>
      </c>
      <c r="K434" s="9">
        <v>1</v>
      </c>
      <c r="L434" s="10">
        <v>0.64102564102564097</v>
      </c>
      <c r="M434" s="9">
        <v>15</v>
      </c>
      <c r="N434" s="10">
        <v>9.615384615384615</v>
      </c>
      <c r="O434" s="9">
        <v>7</v>
      </c>
      <c r="P434" s="10">
        <v>4.4871794871794872</v>
      </c>
    </row>
    <row r="435" spans="1:16" x14ac:dyDescent="0.25">
      <c r="A435" s="8" t="s">
        <v>42</v>
      </c>
      <c r="B435" s="9">
        <v>1</v>
      </c>
      <c r="C435" s="9">
        <v>229</v>
      </c>
      <c r="D435" s="9">
        <v>229</v>
      </c>
      <c r="E435" s="9">
        <v>108</v>
      </c>
      <c r="F435" s="10">
        <v>47.161572052401745</v>
      </c>
      <c r="G435" s="9">
        <v>228</v>
      </c>
      <c r="H435" s="9">
        <v>24</v>
      </c>
      <c r="I435" s="10">
        <v>10.526315789473683</v>
      </c>
      <c r="J435" s="9">
        <v>226</v>
      </c>
      <c r="K435" s="9">
        <v>2</v>
      </c>
      <c r="L435" s="10">
        <v>0.88495575221238942</v>
      </c>
      <c r="M435" s="9">
        <v>7</v>
      </c>
      <c r="N435" s="10">
        <v>3.0973451327433628</v>
      </c>
      <c r="O435" s="9">
        <v>2</v>
      </c>
      <c r="P435" s="10">
        <v>0.88495575221238942</v>
      </c>
    </row>
    <row r="436" spans="1:16" x14ac:dyDescent="0.25">
      <c r="A436" s="8" t="s">
        <v>43</v>
      </c>
      <c r="B436" s="9">
        <v>2</v>
      </c>
      <c r="C436" s="9">
        <v>241</v>
      </c>
      <c r="D436" s="9">
        <v>239</v>
      </c>
      <c r="E436" s="9">
        <v>101</v>
      </c>
      <c r="F436" s="10">
        <v>42.25941422594142</v>
      </c>
      <c r="G436" s="9">
        <v>238</v>
      </c>
      <c r="H436" s="9">
        <v>16</v>
      </c>
      <c r="I436" s="10">
        <v>6.7226890756302522</v>
      </c>
      <c r="J436" s="9">
        <v>238</v>
      </c>
      <c r="K436" s="9">
        <v>6</v>
      </c>
      <c r="L436" s="10">
        <v>2.5210084033613445</v>
      </c>
      <c r="M436" s="9">
        <v>26</v>
      </c>
      <c r="N436" s="10">
        <v>10.924369747899158</v>
      </c>
      <c r="O436" s="9">
        <v>5</v>
      </c>
      <c r="P436" s="10">
        <v>2.1008403361344539</v>
      </c>
    </row>
    <row r="437" spans="1:16" x14ac:dyDescent="0.25">
      <c r="A437" s="8" t="s">
        <v>44</v>
      </c>
      <c r="B437" s="9">
        <v>2</v>
      </c>
      <c r="C437" s="9">
        <v>409</v>
      </c>
      <c r="D437" s="9">
        <v>406</v>
      </c>
      <c r="E437" s="9">
        <v>157</v>
      </c>
      <c r="F437" s="10">
        <v>38.669950738916256</v>
      </c>
      <c r="G437" s="9">
        <v>402</v>
      </c>
      <c r="H437" s="9">
        <v>16</v>
      </c>
      <c r="I437" s="10">
        <v>3.9800995024875623</v>
      </c>
      <c r="J437" s="9">
        <v>406</v>
      </c>
      <c r="K437" s="9">
        <v>7</v>
      </c>
      <c r="L437" s="10">
        <v>1.7241379310344829</v>
      </c>
      <c r="M437" s="9">
        <v>25</v>
      </c>
      <c r="N437" s="10">
        <v>6.1576354679802954</v>
      </c>
      <c r="O437" s="9">
        <v>13</v>
      </c>
      <c r="P437" s="10">
        <v>3.2019704433497536</v>
      </c>
    </row>
    <row r="438" spans="1:16" x14ac:dyDescent="0.25">
      <c r="A438" s="8" t="s">
        <v>45</v>
      </c>
      <c r="B438" s="9">
        <v>2</v>
      </c>
      <c r="C438" s="9">
        <v>215</v>
      </c>
      <c r="D438" s="9">
        <v>215</v>
      </c>
      <c r="E438" s="9">
        <v>67</v>
      </c>
      <c r="F438" s="10">
        <v>31.162790697674417</v>
      </c>
      <c r="G438" s="9">
        <v>213</v>
      </c>
      <c r="H438" s="9">
        <v>15</v>
      </c>
      <c r="I438" s="10">
        <v>7.042253521126761</v>
      </c>
      <c r="J438" s="9">
        <v>214</v>
      </c>
      <c r="K438" s="9">
        <v>2</v>
      </c>
      <c r="L438" s="10">
        <v>0.93457943925233655</v>
      </c>
      <c r="M438" s="9">
        <v>7</v>
      </c>
      <c r="N438" s="10">
        <v>3.2710280373831773</v>
      </c>
      <c r="O438" s="9">
        <v>3</v>
      </c>
      <c r="P438" s="10">
        <v>1.4018691588785046</v>
      </c>
    </row>
    <row r="439" spans="1:16" x14ac:dyDescent="0.25">
      <c r="A439" s="8" t="s">
        <v>46</v>
      </c>
      <c r="B439" s="9">
        <v>2</v>
      </c>
      <c r="C439" s="9">
        <v>81</v>
      </c>
      <c r="D439" s="9">
        <v>81</v>
      </c>
      <c r="E439" s="9">
        <v>24</v>
      </c>
      <c r="F439" s="10">
        <v>29.62962962962963</v>
      </c>
      <c r="G439" s="9">
        <v>80</v>
      </c>
      <c r="H439" s="9">
        <v>2</v>
      </c>
      <c r="I439" s="10">
        <v>2.5</v>
      </c>
      <c r="J439" s="9">
        <v>81</v>
      </c>
      <c r="K439" s="9">
        <v>2</v>
      </c>
      <c r="L439" s="10">
        <v>2.4691358024691357</v>
      </c>
      <c r="M439" s="9">
        <v>3</v>
      </c>
      <c r="N439" s="10">
        <v>3.7037037037037037</v>
      </c>
      <c r="O439" s="9">
        <v>0</v>
      </c>
      <c r="P439" s="10">
        <v>0</v>
      </c>
    </row>
    <row r="441" spans="1:16" x14ac:dyDescent="0.25">
      <c r="A441" s="7" t="s">
        <v>18</v>
      </c>
      <c r="B441" s="6" t="s">
        <v>47</v>
      </c>
    </row>
    <row r="442" spans="1:16" x14ac:dyDescent="0.25">
      <c r="A442" s="8" t="s">
        <v>48</v>
      </c>
      <c r="B442" s="9">
        <v>2</v>
      </c>
      <c r="C442" s="9">
        <v>13</v>
      </c>
      <c r="D442" s="9">
        <v>13</v>
      </c>
      <c r="E442" s="9">
        <v>1</v>
      </c>
      <c r="F442" s="10">
        <v>7.6923076923076925</v>
      </c>
      <c r="G442" s="9">
        <v>12</v>
      </c>
      <c r="H442" s="9">
        <v>0</v>
      </c>
      <c r="I442" s="10">
        <v>0</v>
      </c>
      <c r="J442" s="9">
        <v>12</v>
      </c>
      <c r="K442" s="9">
        <v>0</v>
      </c>
      <c r="L442" s="10">
        <v>0</v>
      </c>
      <c r="M442" s="9">
        <v>2</v>
      </c>
      <c r="N442" s="10">
        <v>16.666666666666668</v>
      </c>
      <c r="O442" s="9">
        <v>1</v>
      </c>
      <c r="P442" s="10">
        <v>8.3333333333333339</v>
      </c>
    </row>
    <row r="443" spans="1:16" x14ac:dyDescent="0.25">
      <c r="A443" s="8" t="s">
        <v>47</v>
      </c>
      <c r="B443" s="9">
        <v>2</v>
      </c>
      <c r="C443" s="9">
        <v>274</v>
      </c>
      <c r="D443" s="9">
        <v>273</v>
      </c>
      <c r="E443" s="9">
        <v>87</v>
      </c>
      <c r="F443" s="10">
        <v>31.868131868131869</v>
      </c>
      <c r="G443" s="9">
        <v>272</v>
      </c>
      <c r="H443" s="9">
        <v>33</v>
      </c>
      <c r="I443" s="10">
        <v>12.132352941176471</v>
      </c>
      <c r="J443" s="9">
        <v>266</v>
      </c>
      <c r="K443" s="9">
        <v>3</v>
      </c>
      <c r="L443" s="10">
        <v>1.1278195488721805</v>
      </c>
      <c r="M443" s="9">
        <v>10</v>
      </c>
      <c r="N443" s="10">
        <v>3.7593984962406015</v>
      </c>
      <c r="O443" s="9">
        <v>2</v>
      </c>
      <c r="P443" s="10">
        <v>0.75187969924812026</v>
      </c>
    </row>
    <row r="444" spans="1:16" x14ac:dyDescent="0.25">
      <c r="A444" s="8" t="s">
        <v>49</v>
      </c>
      <c r="B444" s="9">
        <v>2</v>
      </c>
      <c r="C444" s="9">
        <v>51</v>
      </c>
      <c r="D444" s="9">
        <v>49</v>
      </c>
      <c r="E444" s="9">
        <v>19</v>
      </c>
      <c r="F444" s="10">
        <v>38.775510204081634</v>
      </c>
      <c r="G444" s="9">
        <v>51</v>
      </c>
      <c r="H444" s="9">
        <v>2</v>
      </c>
      <c r="I444" s="10">
        <v>3.9215686274509807</v>
      </c>
      <c r="J444" s="9">
        <v>51</v>
      </c>
      <c r="K444" s="9">
        <v>1</v>
      </c>
      <c r="L444" s="10">
        <v>1.9607843137254903</v>
      </c>
      <c r="M444" s="9">
        <v>0</v>
      </c>
      <c r="N444" s="10">
        <v>0</v>
      </c>
      <c r="O444" s="9">
        <v>6</v>
      </c>
      <c r="P444" s="10">
        <v>11.764705882352942</v>
      </c>
    </row>
    <row r="445" spans="1:16" x14ac:dyDescent="0.25">
      <c r="A445" s="8" t="s">
        <v>50</v>
      </c>
      <c r="B445" s="9">
        <v>2</v>
      </c>
      <c r="C445" s="9">
        <v>92</v>
      </c>
      <c r="D445" s="9">
        <v>91</v>
      </c>
      <c r="E445" s="9">
        <v>47</v>
      </c>
      <c r="F445" s="10">
        <v>51.648351648351642</v>
      </c>
      <c r="G445" s="9">
        <v>92</v>
      </c>
      <c r="H445" s="9">
        <v>6</v>
      </c>
      <c r="I445" s="10">
        <v>6.5217391304347823</v>
      </c>
      <c r="J445" s="9">
        <v>90</v>
      </c>
      <c r="K445" s="9">
        <v>1</v>
      </c>
      <c r="L445" s="10">
        <v>1.1111111111111112</v>
      </c>
      <c r="M445" s="9">
        <v>5</v>
      </c>
      <c r="N445" s="10">
        <v>5.5555555555555554</v>
      </c>
      <c r="O445" s="9">
        <v>3</v>
      </c>
      <c r="P445" s="10">
        <v>3.333333333333333</v>
      </c>
    </row>
    <row r="446" spans="1:16" x14ac:dyDescent="0.25">
      <c r="A446" s="8" t="s">
        <v>51</v>
      </c>
      <c r="B446" s="9">
        <v>2</v>
      </c>
      <c r="C446" s="9">
        <v>90</v>
      </c>
      <c r="D446" s="9">
        <v>89</v>
      </c>
      <c r="E446" s="9">
        <v>21</v>
      </c>
      <c r="F446" s="10">
        <v>23.59550561797753</v>
      </c>
      <c r="G446" s="9">
        <v>89</v>
      </c>
      <c r="H446" s="9">
        <v>4</v>
      </c>
      <c r="I446" s="10">
        <v>4.4943820224719095</v>
      </c>
      <c r="J446" s="9">
        <v>89</v>
      </c>
      <c r="K446" s="9">
        <v>0</v>
      </c>
      <c r="L446" s="10">
        <v>0</v>
      </c>
      <c r="M446" s="9">
        <v>6</v>
      </c>
      <c r="N446" s="10">
        <v>6.7415730337078648</v>
      </c>
      <c r="O446" s="9">
        <v>6</v>
      </c>
      <c r="P446" s="10">
        <v>6.7415730337078648</v>
      </c>
    </row>
    <row r="447" spans="1:16" x14ac:dyDescent="0.25">
      <c r="A447" s="8" t="s">
        <v>52</v>
      </c>
      <c r="B447" s="9">
        <v>2</v>
      </c>
      <c r="C447" s="9">
        <v>55</v>
      </c>
      <c r="D447" s="9">
        <v>55</v>
      </c>
      <c r="E447" s="9">
        <v>16</v>
      </c>
      <c r="F447" s="10">
        <v>29.09090909090909</v>
      </c>
      <c r="G447" s="9">
        <v>55</v>
      </c>
      <c r="H447" s="9">
        <v>3</v>
      </c>
      <c r="I447" s="10">
        <v>5.454545454545455</v>
      </c>
      <c r="J447" s="9">
        <v>55</v>
      </c>
      <c r="K447" s="9">
        <v>0</v>
      </c>
      <c r="L447" s="10">
        <v>0</v>
      </c>
      <c r="M447" s="9">
        <v>4</v>
      </c>
      <c r="N447" s="10">
        <v>7.2727272727272725</v>
      </c>
      <c r="O447" s="9">
        <v>4</v>
      </c>
      <c r="P447" s="10">
        <v>7.2727272727272725</v>
      </c>
    </row>
    <row r="448" spans="1:16" x14ac:dyDescent="0.25">
      <c r="A448" s="8" t="s">
        <v>53</v>
      </c>
      <c r="B448" s="9">
        <v>2</v>
      </c>
      <c r="C448" s="9">
        <v>74</v>
      </c>
      <c r="D448" s="9">
        <v>74</v>
      </c>
      <c r="E448" s="9">
        <v>21</v>
      </c>
      <c r="F448" s="10">
        <v>28.378378378378379</v>
      </c>
      <c r="G448" s="9">
        <v>74</v>
      </c>
      <c r="H448" s="9">
        <v>4</v>
      </c>
      <c r="I448" s="10">
        <v>5.4054054054054053</v>
      </c>
      <c r="J448" s="9">
        <v>74</v>
      </c>
      <c r="K448" s="9">
        <v>0</v>
      </c>
      <c r="L448" s="10">
        <v>0</v>
      </c>
      <c r="M448" s="9">
        <v>3</v>
      </c>
      <c r="N448" s="10">
        <v>4.0540540540540544</v>
      </c>
      <c r="O448" s="9">
        <v>0</v>
      </c>
      <c r="P448" s="10">
        <v>0</v>
      </c>
    </row>
    <row r="449" spans="1:16" x14ac:dyDescent="0.25">
      <c r="A449" s="8" t="s">
        <v>54</v>
      </c>
      <c r="B449" s="9">
        <v>2</v>
      </c>
      <c r="C449" s="9">
        <v>189</v>
      </c>
      <c r="D449" s="9">
        <v>185</v>
      </c>
      <c r="E449" s="9">
        <v>33</v>
      </c>
      <c r="F449" s="10">
        <v>17.837837837837839</v>
      </c>
      <c r="G449" s="9">
        <v>187</v>
      </c>
      <c r="H449" s="9">
        <v>6</v>
      </c>
      <c r="I449" s="10">
        <v>3.2085561497326207</v>
      </c>
      <c r="J449" s="9">
        <v>189</v>
      </c>
      <c r="K449" s="9">
        <v>3</v>
      </c>
      <c r="L449" s="10">
        <v>1.5873015873015874</v>
      </c>
      <c r="M449" s="9">
        <v>22</v>
      </c>
      <c r="N449" s="10">
        <v>11.640211640211639</v>
      </c>
      <c r="O449" s="9">
        <v>14</v>
      </c>
      <c r="P449" s="10">
        <v>7.4074074074074074</v>
      </c>
    </row>
    <row r="451" spans="1:16" x14ac:dyDescent="0.25">
      <c r="A451" s="7" t="s">
        <v>18</v>
      </c>
      <c r="B451" s="6" t="s">
        <v>55</v>
      </c>
    </row>
    <row r="452" spans="1:16" x14ac:dyDescent="0.25">
      <c r="A452" s="8" t="s">
        <v>56</v>
      </c>
      <c r="B452" s="9">
        <v>2</v>
      </c>
      <c r="C452" s="9">
        <v>163</v>
      </c>
      <c r="D452" s="9">
        <v>162</v>
      </c>
      <c r="E452" s="9">
        <v>52</v>
      </c>
      <c r="F452" s="10">
        <v>32.098765432098766</v>
      </c>
      <c r="G452" s="9">
        <v>163</v>
      </c>
      <c r="H452" s="9">
        <v>12</v>
      </c>
      <c r="I452" s="10">
        <v>7.3619631901840492</v>
      </c>
      <c r="J452" s="9">
        <v>163</v>
      </c>
      <c r="K452" s="9">
        <v>1</v>
      </c>
      <c r="L452" s="10">
        <v>0.61349693251533743</v>
      </c>
      <c r="M452" s="9">
        <v>6</v>
      </c>
      <c r="N452" s="10">
        <v>3.6809815950920246</v>
      </c>
      <c r="O452" s="9">
        <v>5</v>
      </c>
      <c r="P452" s="10">
        <v>3.0674846625766872</v>
      </c>
    </row>
    <row r="453" spans="1:16" x14ac:dyDescent="0.25">
      <c r="A453" s="8" t="s">
        <v>57</v>
      </c>
      <c r="B453" s="9">
        <v>3</v>
      </c>
      <c r="C453" s="9">
        <v>91</v>
      </c>
      <c r="D453" s="9">
        <v>91</v>
      </c>
      <c r="E453" s="9">
        <v>26</v>
      </c>
      <c r="F453" s="10">
        <v>28.571428571428573</v>
      </c>
      <c r="G453" s="9">
        <v>91</v>
      </c>
      <c r="H453" s="9">
        <v>5</v>
      </c>
      <c r="I453" s="10">
        <v>5.4945054945054945</v>
      </c>
      <c r="J453" s="9">
        <v>91</v>
      </c>
      <c r="K453" s="9">
        <v>0</v>
      </c>
      <c r="L453" s="10">
        <v>0</v>
      </c>
      <c r="M453" s="9">
        <v>8</v>
      </c>
      <c r="N453" s="10">
        <v>8.7912087912087902</v>
      </c>
      <c r="O453" s="9">
        <v>0</v>
      </c>
      <c r="P453" s="10">
        <v>0</v>
      </c>
    </row>
    <row r="454" spans="1:16" x14ac:dyDescent="0.25">
      <c r="A454" s="8" t="s">
        <v>58</v>
      </c>
      <c r="B454" s="9">
        <v>2</v>
      </c>
      <c r="C454" s="9">
        <v>209</v>
      </c>
      <c r="D454" s="9">
        <v>209</v>
      </c>
      <c r="E454" s="9">
        <v>90</v>
      </c>
      <c r="F454" s="10">
        <v>43.062200956937794</v>
      </c>
      <c r="G454" s="9">
        <v>209</v>
      </c>
      <c r="H454" s="9">
        <v>15</v>
      </c>
      <c r="I454" s="10">
        <v>7.1770334928229671</v>
      </c>
      <c r="J454" s="9">
        <v>209</v>
      </c>
      <c r="K454" s="9">
        <v>2</v>
      </c>
      <c r="L454" s="10">
        <v>0.95693779904306231</v>
      </c>
      <c r="M454" s="9">
        <v>11</v>
      </c>
      <c r="N454" s="10">
        <v>5.2631578947368416</v>
      </c>
      <c r="O454" s="9">
        <v>1</v>
      </c>
      <c r="P454" s="10">
        <v>0.47846889952153115</v>
      </c>
    </row>
    <row r="455" spans="1:16" x14ac:dyDescent="0.25">
      <c r="A455" s="8" t="s">
        <v>59</v>
      </c>
      <c r="B455" s="9">
        <v>2</v>
      </c>
      <c r="C455" s="9">
        <v>116</v>
      </c>
      <c r="D455" s="9">
        <v>116</v>
      </c>
      <c r="E455" s="9">
        <v>27</v>
      </c>
      <c r="F455" s="10">
        <v>23.275862068965516</v>
      </c>
      <c r="G455" s="9">
        <v>116</v>
      </c>
      <c r="H455" s="9">
        <v>6</v>
      </c>
      <c r="I455" s="10">
        <v>5.1724137931034484</v>
      </c>
      <c r="J455" s="9">
        <v>116</v>
      </c>
      <c r="K455" s="9">
        <v>0</v>
      </c>
      <c r="L455" s="10">
        <v>0</v>
      </c>
      <c r="M455" s="9">
        <v>4</v>
      </c>
      <c r="N455" s="10">
        <v>3.4482758620689657</v>
      </c>
      <c r="O455" s="9">
        <v>1</v>
      </c>
      <c r="P455" s="10">
        <v>0.86206896551724144</v>
      </c>
    </row>
    <row r="456" spans="1:16" x14ac:dyDescent="0.25">
      <c r="A456" s="8" t="s">
        <v>60</v>
      </c>
      <c r="B456" s="9">
        <v>2</v>
      </c>
      <c r="C456" s="9">
        <v>127</v>
      </c>
      <c r="D456" s="9">
        <v>126</v>
      </c>
      <c r="E456" s="9">
        <v>34</v>
      </c>
      <c r="F456" s="10">
        <v>26.984126984126984</v>
      </c>
      <c r="G456" s="9">
        <v>127</v>
      </c>
      <c r="H456" s="9">
        <v>8</v>
      </c>
      <c r="I456" s="10">
        <v>6.2992125984251972</v>
      </c>
      <c r="J456" s="9">
        <v>127</v>
      </c>
      <c r="K456" s="9">
        <v>1</v>
      </c>
      <c r="L456" s="10">
        <v>0.78740157480314965</v>
      </c>
      <c r="M456" s="9">
        <v>10</v>
      </c>
      <c r="N456" s="10">
        <v>7.8740157480314963</v>
      </c>
      <c r="O456" s="9">
        <v>4</v>
      </c>
      <c r="P456" s="10">
        <v>3.1496062992125986</v>
      </c>
    </row>
    <row r="457" spans="1:16" x14ac:dyDescent="0.25">
      <c r="A457" s="8" t="s">
        <v>61</v>
      </c>
      <c r="B457" s="9">
        <v>1</v>
      </c>
      <c r="C457" s="9">
        <v>254</v>
      </c>
      <c r="D457" s="9">
        <v>251</v>
      </c>
      <c r="E457" s="9">
        <v>76</v>
      </c>
      <c r="F457" s="10">
        <v>30.278884462151396</v>
      </c>
      <c r="G457" s="9">
        <v>252</v>
      </c>
      <c r="H457" s="9">
        <v>23</v>
      </c>
      <c r="I457" s="10">
        <v>9.1269841269841265</v>
      </c>
      <c r="J457" s="9">
        <v>247</v>
      </c>
      <c r="K457" s="9">
        <v>3</v>
      </c>
      <c r="L457" s="10">
        <v>1.214574898785425</v>
      </c>
      <c r="M457" s="9">
        <v>16</v>
      </c>
      <c r="N457" s="10">
        <v>6.4777327935222671</v>
      </c>
      <c r="O457" s="9">
        <v>4</v>
      </c>
      <c r="P457" s="10">
        <v>1.6194331983805668</v>
      </c>
    </row>
    <row r="458" spans="1:16" x14ac:dyDescent="0.25">
      <c r="A458" s="8" t="s">
        <v>62</v>
      </c>
      <c r="B458" s="9">
        <v>2</v>
      </c>
      <c r="C458" s="9">
        <v>516</v>
      </c>
      <c r="D458" s="9">
        <v>515</v>
      </c>
      <c r="E458" s="9">
        <v>162</v>
      </c>
      <c r="F458" s="10">
        <v>31.456310679611651</v>
      </c>
      <c r="G458" s="9">
        <v>516</v>
      </c>
      <c r="H458" s="9">
        <v>34</v>
      </c>
      <c r="I458" s="10">
        <v>6.5891472868217056</v>
      </c>
      <c r="J458" s="9">
        <v>516</v>
      </c>
      <c r="K458" s="9">
        <v>6</v>
      </c>
      <c r="L458" s="10">
        <v>1.1627906976744184</v>
      </c>
      <c r="M458" s="9">
        <v>20</v>
      </c>
      <c r="N458" s="10">
        <v>3.8759689922480618</v>
      </c>
      <c r="O458" s="9">
        <v>4</v>
      </c>
      <c r="P458" s="10">
        <v>0.77519379844961234</v>
      </c>
    </row>
    <row r="460" spans="1:16" x14ac:dyDescent="0.25">
      <c r="A460" s="7" t="s">
        <v>18</v>
      </c>
      <c r="B460" s="6" t="s">
        <v>63</v>
      </c>
    </row>
    <row r="461" spans="1:16" x14ac:dyDescent="0.25">
      <c r="A461" s="8" t="s">
        <v>64</v>
      </c>
      <c r="B461" s="9">
        <v>2</v>
      </c>
      <c r="C461" s="9">
        <v>40</v>
      </c>
      <c r="D461" s="9">
        <v>40</v>
      </c>
      <c r="E461" s="9">
        <v>7</v>
      </c>
      <c r="F461" s="10">
        <v>17.5</v>
      </c>
      <c r="G461" s="9">
        <v>40</v>
      </c>
      <c r="H461" s="9">
        <v>3</v>
      </c>
      <c r="I461" s="10">
        <v>7.5</v>
      </c>
      <c r="J461" s="9">
        <v>40</v>
      </c>
      <c r="K461" s="9">
        <v>1</v>
      </c>
      <c r="L461" s="10">
        <v>2.5</v>
      </c>
      <c r="M461" s="9">
        <v>3</v>
      </c>
      <c r="N461" s="10">
        <v>7.5</v>
      </c>
      <c r="O461" s="9">
        <v>0</v>
      </c>
      <c r="P461" s="10">
        <v>0</v>
      </c>
    </row>
    <row r="462" spans="1:16" x14ac:dyDescent="0.25">
      <c r="A462" s="8" t="s">
        <v>65</v>
      </c>
      <c r="B462" s="9">
        <v>2</v>
      </c>
      <c r="C462" s="9">
        <v>99</v>
      </c>
      <c r="D462" s="9">
        <v>96</v>
      </c>
      <c r="E462" s="9">
        <v>34</v>
      </c>
      <c r="F462" s="10">
        <v>35.416666666666664</v>
      </c>
      <c r="G462" s="9">
        <v>98</v>
      </c>
      <c r="H462" s="9">
        <v>16</v>
      </c>
      <c r="I462" s="10">
        <v>16.326530612244898</v>
      </c>
      <c r="J462" s="9">
        <v>96</v>
      </c>
      <c r="K462" s="9">
        <v>3</v>
      </c>
      <c r="L462" s="10">
        <v>3.125</v>
      </c>
      <c r="M462" s="9">
        <v>1</v>
      </c>
      <c r="N462" s="10">
        <v>1.0416666666666667</v>
      </c>
      <c r="O462" s="9">
        <v>1</v>
      </c>
      <c r="P462" s="10">
        <v>1.0416666666666667</v>
      </c>
    </row>
    <row r="463" spans="1:16" x14ac:dyDescent="0.25">
      <c r="A463" s="8" t="s">
        <v>66</v>
      </c>
      <c r="B463" s="9">
        <v>2</v>
      </c>
      <c r="C463" s="9">
        <v>70</v>
      </c>
      <c r="D463" s="9">
        <v>69</v>
      </c>
      <c r="E463" s="9">
        <v>25</v>
      </c>
      <c r="F463" s="10">
        <v>36.231884057971016</v>
      </c>
      <c r="G463" s="9">
        <v>69</v>
      </c>
      <c r="H463" s="9">
        <v>9</v>
      </c>
      <c r="I463" s="10">
        <v>13.043478260869565</v>
      </c>
      <c r="J463" s="9">
        <v>70</v>
      </c>
      <c r="K463" s="9">
        <v>0</v>
      </c>
      <c r="L463" s="10">
        <v>0</v>
      </c>
      <c r="M463" s="9">
        <v>1</v>
      </c>
      <c r="N463" s="10">
        <v>1.4285714285714286</v>
      </c>
      <c r="O463" s="9">
        <v>0</v>
      </c>
      <c r="P463" s="10">
        <v>0</v>
      </c>
    </row>
    <row r="464" spans="1:16" x14ac:dyDescent="0.25">
      <c r="A464" s="8" t="s">
        <v>67</v>
      </c>
      <c r="B464" s="9">
        <v>2</v>
      </c>
      <c r="C464" s="9">
        <v>121</v>
      </c>
      <c r="D464" s="9">
        <v>120</v>
      </c>
      <c r="E464" s="9">
        <v>33</v>
      </c>
      <c r="F464" s="10">
        <v>27.5</v>
      </c>
      <c r="G464" s="9">
        <v>120</v>
      </c>
      <c r="H464" s="9">
        <v>8</v>
      </c>
      <c r="I464" s="10">
        <v>6.6666666666666661</v>
      </c>
      <c r="J464" s="9">
        <v>120</v>
      </c>
      <c r="K464" s="9">
        <v>1</v>
      </c>
      <c r="L464" s="10">
        <v>0.83333333333333326</v>
      </c>
      <c r="M464" s="9">
        <v>7</v>
      </c>
      <c r="N464" s="10">
        <v>5.8333333333333339</v>
      </c>
      <c r="O464" s="9">
        <v>1</v>
      </c>
      <c r="P464" s="10">
        <v>0.83333333333333326</v>
      </c>
    </row>
    <row r="465" spans="1:16" x14ac:dyDescent="0.25">
      <c r="A465" s="8" t="s">
        <v>68</v>
      </c>
      <c r="B465" s="9">
        <v>2</v>
      </c>
      <c r="C465" s="9">
        <v>66</v>
      </c>
      <c r="D465" s="9">
        <v>64</v>
      </c>
      <c r="E465" s="9">
        <v>15</v>
      </c>
      <c r="F465" s="10">
        <v>23.4375</v>
      </c>
      <c r="G465" s="9">
        <v>66</v>
      </c>
      <c r="H465" s="9">
        <v>6</v>
      </c>
      <c r="I465" s="10">
        <v>9.0909090909090917</v>
      </c>
      <c r="J465" s="9">
        <v>64</v>
      </c>
      <c r="K465" s="9">
        <v>2</v>
      </c>
      <c r="L465" s="10">
        <v>3.125</v>
      </c>
      <c r="M465" s="9">
        <v>5</v>
      </c>
      <c r="N465" s="10">
        <v>7.8125</v>
      </c>
      <c r="O465" s="9">
        <v>1</v>
      </c>
      <c r="P465" s="10">
        <v>1.5625</v>
      </c>
    </row>
    <row r="466" spans="1:16" x14ac:dyDescent="0.25">
      <c r="A466" s="8" t="s">
        <v>69</v>
      </c>
      <c r="B466" s="9">
        <v>2</v>
      </c>
      <c r="C466" s="9">
        <v>110</v>
      </c>
      <c r="D466" s="9">
        <v>109</v>
      </c>
      <c r="E466" s="9">
        <v>28</v>
      </c>
      <c r="F466" s="10">
        <v>25.688073394495415</v>
      </c>
      <c r="G466" s="9">
        <v>110</v>
      </c>
      <c r="H466" s="9">
        <v>10</v>
      </c>
      <c r="I466" s="10">
        <v>9.0909090909090917</v>
      </c>
      <c r="J466" s="9">
        <v>108</v>
      </c>
      <c r="K466" s="9">
        <v>3</v>
      </c>
      <c r="L466" s="10">
        <v>2.7777777777777777</v>
      </c>
      <c r="M466" s="9">
        <v>9</v>
      </c>
      <c r="N466" s="10">
        <v>8.3333333333333339</v>
      </c>
      <c r="O466" s="9">
        <v>1</v>
      </c>
      <c r="P466" s="10">
        <v>0.92592592592592593</v>
      </c>
    </row>
    <row r="467" spans="1:16" x14ac:dyDescent="0.25">
      <c r="A467" s="8" t="s">
        <v>70</v>
      </c>
      <c r="B467" s="9">
        <v>2</v>
      </c>
      <c r="C467" s="9">
        <v>38</v>
      </c>
      <c r="D467" s="9">
        <v>38</v>
      </c>
      <c r="E467" s="9">
        <v>4</v>
      </c>
      <c r="F467" s="10">
        <v>10.526315789473683</v>
      </c>
      <c r="G467" s="9">
        <v>38</v>
      </c>
      <c r="H467" s="9">
        <v>3</v>
      </c>
      <c r="I467" s="10">
        <v>7.8947368421052637</v>
      </c>
      <c r="J467" s="9">
        <v>38</v>
      </c>
      <c r="K467" s="9">
        <v>1</v>
      </c>
      <c r="L467" s="10">
        <v>2.6315789473684208</v>
      </c>
      <c r="M467" s="9">
        <v>3</v>
      </c>
      <c r="N467" s="10">
        <v>7.8947368421052637</v>
      </c>
      <c r="O467" s="9">
        <v>1</v>
      </c>
      <c r="P467" s="10">
        <v>2.6315789473684208</v>
      </c>
    </row>
    <row r="468" spans="1:16" x14ac:dyDescent="0.25">
      <c r="A468" s="8" t="s">
        <v>71</v>
      </c>
      <c r="B468" s="9">
        <v>2</v>
      </c>
      <c r="C468" s="9">
        <v>165</v>
      </c>
      <c r="D468" s="9">
        <v>163</v>
      </c>
      <c r="E468" s="9">
        <v>37</v>
      </c>
      <c r="F468" s="10">
        <v>22.699386503067487</v>
      </c>
      <c r="G468" s="9">
        <v>165</v>
      </c>
      <c r="H468" s="9">
        <v>10</v>
      </c>
      <c r="I468" s="10">
        <v>6.0606060606060597</v>
      </c>
      <c r="J468" s="9">
        <v>164</v>
      </c>
      <c r="K468" s="9">
        <v>0</v>
      </c>
      <c r="L468" s="10">
        <v>0</v>
      </c>
      <c r="M468" s="9">
        <v>8</v>
      </c>
      <c r="N468" s="10">
        <v>4.8780487804878048</v>
      </c>
      <c r="O468" s="9">
        <v>1</v>
      </c>
      <c r="P468" s="10">
        <v>0.6097560975609756</v>
      </c>
    </row>
    <row r="469" spans="1:16" x14ac:dyDescent="0.25">
      <c r="A469" s="8" t="s">
        <v>72</v>
      </c>
      <c r="B469" s="9">
        <v>2</v>
      </c>
      <c r="C469" s="9">
        <v>76</v>
      </c>
      <c r="D469" s="9">
        <v>76</v>
      </c>
      <c r="E469" s="9">
        <v>18</v>
      </c>
      <c r="F469" s="10">
        <v>23.684210526315788</v>
      </c>
      <c r="G469" s="9">
        <v>76</v>
      </c>
      <c r="H469" s="9">
        <v>2</v>
      </c>
      <c r="I469" s="10">
        <v>2.6315789473684208</v>
      </c>
      <c r="J469" s="9">
        <v>75</v>
      </c>
      <c r="K469" s="9">
        <v>0</v>
      </c>
      <c r="L469" s="10">
        <v>0</v>
      </c>
      <c r="M469" s="9">
        <v>5</v>
      </c>
      <c r="N469" s="10">
        <v>6.6666666666666661</v>
      </c>
      <c r="O469" s="9">
        <v>0</v>
      </c>
      <c r="P469" s="10">
        <v>0</v>
      </c>
    </row>
    <row r="470" spans="1:16" x14ac:dyDescent="0.25">
      <c r="A470" s="8" t="s">
        <v>63</v>
      </c>
      <c r="B470" s="9">
        <v>2</v>
      </c>
      <c r="C470" s="9">
        <v>294</v>
      </c>
      <c r="D470" s="9">
        <v>287</v>
      </c>
      <c r="E470" s="9">
        <v>103</v>
      </c>
      <c r="F470" s="10">
        <v>35.88850174216028</v>
      </c>
      <c r="G470" s="9">
        <v>292</v>
      </c>
      <c r="H470" s="9">
        <v>44</v>
      </c>
      <c r="I470" s="10">
        <v>15.068493150684931</v>
      </c>
      <c r="J470" s="9">
        <v>281</v>
      </c>
      <c r="K470" s="9">
        <v>1</v>
      </c>
      <c r="L470" s="10">
        <v>0.35587188612099646</v>
      </c>
      <c r="M470" s="9">
        <v>11</v>
      </c>
      <c r="N470" s="10">
        <v>3.9145907473309607</v>
      </c>
      <c r="O470" s="9">
        <v>3</v>
      </c>
      <c r="P470" s="10">
        <v>1.0676156583629892</v>
      </c>
    </row>
    <row r="471" spans="1:16" x14ac:dyDescent="0.25">
      <c r="A471" s="8" t="s">
        <v>73</v>
      </c>
      <c r="B471" s="9">
        <v>1</v>
      </c>
      <c r="C471" s="9">
        <v>103</v>
      </c>
      <c r="D471" s="9">
        <v>102</v>
      </c>
      <c r="E471" s="9">
        <v>25</v>
      </c>
      <c r="F471" s="10">
        <v>24.509803921568629</v>
      </c>
      <c r="G471" s="9">
        <v>103</v>
      </c>
      <c r="H471" s="9">
        <v>8</v>
      </c>
      <c r="I471" s="10">
        <v>7.766990291262136</v>
      </c>
      <c r="J471" s="9">
        <v>101</v>
      </c>
      <c r="K471" s="9">
        <v>1</v>
      </c>
      <c r="L471" s="10">
        <v>0.99009900990099009</v>
      </c>
      <c r="M471" s="9">
        <v>0</v>
      </c>
      <c r="N471" s="10">
        <v>0</v>
      </c>
      <c r="O471" s="9">
        <v>3</v>
      </c>
      <c r="P471" s="10">
        <v>2.9702970297029703</v>
      </c>
    </row>
    <row r="472" spans="1:16" x14ac:dyDescent="0.25">
      <c r="A472" s="8" t="s">
        <v>74</v>
      </c>
      <c r="B472" s="9">
        <v>2</v>
      </c>
      <c r="C472" s="9">
        <v>52</v>
      </c>
      <c r="D472" s="9">
        <v>52</v>
      </c>
      <c r="E472" s="9">
        <v>19</v>
      </c>
      <c r="F472" s="10">
        <v>36.53846153846154</v>
      </c>
      <c r="G472" s="9">
        <v>52</v>
      </c>
      <c r="H472" s="9">
        <v>8</v>
      </c>
      <c r="I472" s="10">
        <v>15.384615384615385</v>
      </c>
      <c r="J472" s="9">
        <v>50</v>
      </c>
      <c r="K472" s="9">
        <v>2</v>
      </c>
      <c r="L472" s="10">
        <v>4</v>
      </c>
      <c r="M472" s="9">
        <v>1</v>
      </c>
      <c r="N472" s="10">
        <v>2</v>
      </c>
      <c r="O472" s="9">
        <v>1</v>
      </c>
      <c r="P472" s="10">
        <v>2</v>
      </c>
    </row>
    <row r="473" spans="1:16" x14ac:dyDescent="0.25">
      <c r="A473" s="8" t="s">
        <v>75</v>
      </c>
      <c r="B473" s="9">
        <v>2</v>
      </c>
      <c r="C473" s="9">
        <v>146</v>
      </c>
      <c r="D473" s="9">
        <v>142</v>
      </c>
      <c r="E473" s="9">
        <v>35</v>
      </c>
      <c r="F473" s="10">
        <v>24.64788732394366</v>
      </c>
      <c r="G473" s="9">
        <v>144</v>
      </c>
      <c r="H473" s="9">
        <v>16</v>
      </c>
      <c r="I473" s="10">
        <v>11.111111111111111</v>
      </c>
      <c r="J473" s="9">
        <v>144</v>
      </c>
      <c r="K473" s="9">
        <v>2</v>
      </c>
      <c r="L473" s="10">
        <v>1.3888888888888888</v>
      </c>
      <c r="M473" s="9">
        <v>5</v>
      </c>
      <c r="N473" s="10">
        <v>3.4722222222222223</v>
      </c>
      <c r="O473" s="9">
        <v>2</v>
      </c>
      <c r="P473" s="10">
        <v>1.3888888888888888</v>
      </c>
    </row>
    <row r="475" spans="1:16" x14ac:dyDescent="0.25">
      <c r="A475" s="7" t="s">
        <v>18</v>
      </c>
      <c r="B475" s="6" t="s">
        <v>76</v>
      </c>
    </row>
    <row r="476" spans="1:16" x14ac:dyDescent="0.25">
      <c r="A476" s="8" t="s">
        <v>77</v>
      </c>
      <c r="B476" s="9">
        <v>1</v>
      </c>
      <c r="C476" s="9">
        <v>158</v>
      </c>
      <c r="D476" s="9">
        <v>158</v>
      </c>
      <c r="E476" s="9">
        <v>80</v>
      </c>
      <c r="F476" s="10">
        <v>50.63291139240507</v>
      </c>
      <c r="G476" s="9">
        <v>156</v>
      </c>
      <c r="H476" s="9">
        <v>11</v>
      </c>
      <c r="I476" s="10">
        <v>7.0512820512820511</v>
      </c>
      <c r="J476" s="9">
        <v>157</v>
      </c>
      <c r="K476" s="9">
        <v>4</v>
      </c>
      <c r="L476" s="10">
        <v>2.5477707006369426</v>
      </c>
      <c r="M476" s="9">
        <v>17</v>
      </c>
      <c r="N476" s="10">
        <v>10.828025477707007</v>
      </c>
      <c r="O476" s="9">
        <v>2</v>
      </c>
      <c r="P476" s="10">
        <v>1.2738853503184713</v>
      </c>
    </row>
    <row r="477" spans="1:16" x14ac:dyDescent="0.25">
      <c r="A477" s="8" t="s">
        <v>78</v>
      </c>
      <c r="B477" s="9">
        <v>1</v>
      </c>
      <c r="C477" s="9">
        <v>25</v>
      </c>
      <c r="D477" s="9">
        <v>25</v>
      </c>
      <c r="E477" s="9">
        <v>5</v>
      </c>
      <c r="F477" s="10">
        <v>20</v>
      </c>
      <c r="G477" s="9">
        <v>25</v>
      </c>
      <c r="H477" s="9">
        <v>0</v>
      </c>
      <c r="I477" s="10">
        <v>0</v>
      </c>
      <c r="J477" s="9">
        <v>25</v>
      </c>
      <c r="K477" s="9">
        <v>0</v>
      </c>
      <c r="L477" s="10">
        <v>0</v>
      </c>
      <c r="M477" s="9">
        <v>1</v>
      </c>
      <c r="N477" s="10">
        <v>4</v>
      </c>
      <c r="O477" s="9">
        <v>2</v>
      </c>
      <c r="P477" s="10">
        <v>8</v>
      </c>
    </row>
    <row r="478" spans="1:16" x14ac:dyDescent="0.25">
      <c r="A478" s="8" t="s">
        <v>76</v>
      </c>
      <c r="B478" s="9">
        <v>2</v>
      </c>
      <c r="C478" s="9">
        <v>419</v>
      </c>
      <c r="D478" s="9">
        <v>418</v>
      </c>
      <c r="E478" s="9">
        <v>192</v>
      </c>
      <c r="F478" s="10">
        <v>45.933014354066984</v>
      </c>
      <c r="G478" s="9">
        <v>414</v>
      </c>
      <c r="H478" s="9">
        <v>39</v>
      </c>
      <c r="I478" s="10">
        <v>9.420289855072463</v>
      </c>
      <c r="J478" s="9">
        <v>415</v>
      </c>
      <c r="K478" s="9">
        <v>8</v>
      </c>
      <c r="L478" s="10">
        <v>1.927710843373494</v>
      </c>
      <c r="M478" s="9">
        <v>34</v>
      </c>
      <c r="N478" s="10">
        <v>8.19277108433735</v>
      </c>
      <c r="O478" s="9">
        <v>18</v>
      </c>
      <c r="P478" s="10">
        <v>4.3373493975903612</v>
      </c>
    </row>
    <row r="479" spans="1:16" x14ac:dyDescent="0.25">
      <c r="A479" s="8" t="s">
        <v>79</v>
      </c>
      <c r="B479" s="9">
        <v>1</v>
      </c>
      <c r="C479" s="9">
        <v>137</v>
      </c>
      <c r="D479" s="9">
        <v>137</v>
      </c>
      <c r="E479" s="9">
        <v>58</v>
      </c>
      <c r="F479" s="10">
        <v>42.335766423357661</v>
      </c>
      <c r="G479" s="9">
        <v>137</v>
      </c>
      <c r="H479" s="9">
        <v>8</v>
      </c>
      <c r="I479" s="10">
        <v>5.8394160583941606</v>
      </c>
      <c r="J479" s="9">
        <v>137</v>
      </c>
      <c r="K479" s="9">
        <v>0</v>
      </c>
      <c r="L479" s="10">
        <v>0</v>
      </c>
      <c r="M479" s="9">
        <v>8</v>
      </c>
      <c r="N479" s="10">
        <v>5.8394160583941606</v>
      </c>
      <c r="O479" s="9">
        <v>3</v>
      </c>
      <c r="P479" s="10">
        <v>2.1897810218978102</v>
      </c>
    </row>
    <row r="481" spans="1:16" x14ac:dyDescent="0.25">
      <c r="A481" s="7" t="s">
        <v>18</v>
      </c>
      <c r="B481" s="6" t="s">
        <v>80</v>
      </c>
    </row>
    <row r="482" spans="1:16" x14ac:dyDescent="0.25">
      <c r="A482" s="8" t="s">
        <v>81</v>
      </c>
      <c r="B482" s="9">
        <v>1</v>
      </c>
      <c r="C482" s="9">
        <v>4</v>
      </c>
      <c r="D482" s="9">
        <v>4</v>
      </c>
      <c r="E482" s="9">
        <v>0</v>
      </c>
      <c r="F482" s="10">
        <v>0</v>
      </c>
      <c r="G482" s="9">
        <v>4</v>
      </c>
      <c r="H482" s="9">
        <v>0</v>
      </c>
      <c r="I482" s="10">
        <v>0</v>
      </c>
      <c r="J482" s="9">
        <v>4</v>
      </c>
      <c r="K482" s="9">
        <v>0</v>
      </c>
      <c r="L482" s="10">
        <v>0</v>
      </c>
      <c r="M482" s="9">
        <v>0</v>
      </c>
      <c r="N482" s="10">
        <v>0</v>
      </c>
      <c r="O482" s="9">
        <v>0</v>
      </c>
      <c r="P482" s="10">
        <v>0</v>
      </c>
    </row>
    <row r="486" spans="1:16" x14ac:dyDescent="0.25">
      <c r="A486" s="11" t="s">
        <v>87</v>
      </c>
      <c r="C486" s="12">
        <f>SUBTOTAL(9,C15:C485)</f>
        <v>117821</v>
      </c>
      <c r="D486" s="12">
        <f>SUBTOTAL(9,D15:D485)</f>
        <v>116751</v>
      </c>
      <c r="E486" s="12">
        <f>SUBTOTAL(9,E15:E485)</f>
        <v>36670</v>
      </c>
      <c r="F486" s="13">
        <v>31.408724550539183</v>
      </c>
      <c r="G486" s="12">
        <f>SUBTOTAL(9,G15:G485)</f>
        <v>117194</v>
      </c>
      <c r="H486" s="12">
        <f>SUBTOTAL(9,H15:H485)</f>
        <v>9150</v>
      </c>
      <c r="I486" s="13">
        <v>7.8075669402870451</v>
      </c>
      <c r="J486" s="12">
        <f>SUBTOTAL(9,J15:J485)</f>
        <v>116420</v>
      </c>
      <c r="K486" s="12">
        <f>SUBTOTAL(9,K15:K485)</f>
        <v>1407</v>
      </c>
      <c r="L486" s="13">
        <v>1.2085552310599552</v>
      </c>
      <c r="M486" s="12">
        <f>SUBTOTAL(9,M15:M485)</f>
        <v>5896</v>
      </c>
      <c r="N486" s="13">
        <v>5.0644219206321939</v>
      </c>
      <c r="O486" s="12">
        <f>SUBTOTAL(9,O15:O485)</f>
        <v>1629</v>
      </c>
      <c r="P486" s="13">
        <v>1.399244116131249</v>
      </c>
    </row>
    <row r="490" spans="1:16" x14ac:dyDescent="0.25">
      <c r="A490" s="14" t="s">
        <v>88</v>
      </c>
      <c r="P490" s="15" t="s">
        <v>89</v>
      </c>
    </row>
    <row r="492" spans="1:16" ht="15.75" x14ac:dyDescent="0.25">
      <c r="J492" s="4" t="s">
        <v>1</v>
      </c>
    </row>
    <row r="494" spans="1:16" x14ac:dyDescent="0.25">
      <c r="A494" s="5" t="s">
        <v>2</v>
      </c>
      <c r="B494" s="5" t="s">
        <v>3</v>
      </c>
      <c r="C494" s="5" t="s">
        <v>4</v>
      </c>
      <c r="D494" s="5" t="s">
        <v>5</v>
      </c>
      <c r="F494" s="5" t="s">
        <v>6</v>
      </c>
      <c r="G494" s="5" t="s">
        <v>5</v>
      </c>
      <c r="I494" s="5" t="s">
        <v>7</v>
      </c>
      <c r="J494" s="5" t="s">
        <v>5</v>
      </c>
      <c r="L494" s="5" t="s">
        <v>8</v>
      </c>
      <c r="M494" s="5" t="s">
        <v>9</v>
      </c>
      <c r="O494" s="5" t="s">
        <v>10</v>
      </c>
    </row>
    <row r="495" spans="1:16" x14ac:dyDescent="0.25">
      <c r="C495" s="5" t="s">
        <v>11</v>
      </c>
      <c r="D495" s="5" t="s">
        <v>12</v>
      </c>
      <c r="E495" s="5" t="s">
        <v>13</v>
      </c>
      <c r="F495" s="5" t="s">
        <v>14</v>
      </c>
      <c r="G495" s="5" t="s">
        <v>15</v>
      </c>
      <c r="H495" s="5" t="s">
        <v>13</v>
      </c>
      <c r="I495" s="5" t="s">
        <v>14</v>
      </c>
      <c r="J495" s="5" t="s">
        <v>15</v>
      </c>
      <c r="K495" s="5" t="s">
        <v>13</v>
      </c>
      <c r="L495" s="5" t="s">
        <v>14</v>
      </c>
      <c r="M495" s="5" t="s">
        <v>16</v>
      </c>
      <c r="N495" s="5" t="s">
        <v>14</v>
      </c>
      <c r="O495" s="5" t="s">
        <v>13</v>
      </c>
      <c r="P495" s="5" t="s">
        <v>14</v>
      </c>
    </row>
    <row r="496" spans="1:16" x14ac:dyDescent="0.25">
      <c r="A496" s="6" t="s">
        <v>180</v>
      </c>
    </row>
    <row r="497" spans="1:16" x14ac:dyDescent="0.25">
      <c r="A497" s="7" t="s">
        <v>18</v>
      </c>
      <c r="B497" s="6" t="s">
        <v>19</v>
      </c>
    </row>
    <row r="498" spans="1:16" x14ac:dyDescent="0.25">
      <c r="A498" s="8" t="s">
        <v>20</v>
      </c>
      <c r="B498" s="9">
        <v>2</v>
      </c>
      <c r="C498" s="21">
        <f>SUM(C16+C95+C174+C253+C332+C408)</f>
        <v>7286</v>
      </c>
      <c r="D498" s="21">
        <f t="shared" ref="D498:O498" si="0">SUM(D16+D95+D174+D253+D332+D408)</f>
        <v>7252</v>
      </c>
      <c r="E498" s="21">
        <f t="shared" si="0"/>
        <v>2894</v>
      </c>
      <c r="F498" s="25">
        <f>(E498/D498)*100</f>
        <v>39.90623276337562</v>
      </c>
      <c r="G498" s="21">
        <f t="shared" si="0"/>
        <v>7263</v>
      </c>
      <c r="H498" s="21">
        <f t="shared" si="0"/>
        <v>599</v>
      </c>
      <c r="I498" s="25">
        <f>SUM(H498/G498)*100</f>
        <v>8.2472807379870581</v>
      </c>
      <c r="J498" s="21">
        <f t="shared" si="0"/>
        <v>7225</v>
      </c>
      <c r="K498" s="21">
        <f t="shared" si="0"/>
        <v>88</v>
      </c>
      <c r="L498" s="25">
        <f>SUM(K498/J498)*100</f>
        <v>1.2179930795847751</v>
      </c>
      <c r="M498" s="21">
        <f t="shared" si="0"/>
        <v>440</v>
      </c>
      <c r="N498" s="25">
        <f>SUM(M498/J498)*100</f>
        <v>6.0899653979238755</v>
      </c>
      <c r="O498" s="21">
        <f t="shared" si="0"/>
        <v>91</v>
      </c>
      <c r="P498" s="25">
        <f>SUM(O498/J498)*100</f>
        <v>1.259515570934256</v>
      </c>
    </row>
    <row r="499" spans="1:16" x14ac:dyDescent="0.25">
      <c r="A499" s="8" t="s">
        <v>19</v>
      </c>
      <c r="B499" s="9">
        <v>2</v>
      </c>
      <c r="C499" s="21">
        <f t="shared" ref="C499:O501" si="1">SUM(C17+C96+C175+C254+C333+C409)</f>
        <v>6871</v>
      </c>
      <c r="D499" s="21">
        <f t="shared" si="1"/>
        <v>6844</v>
      </c>
      <c r="E499" s="21">
        <f t="shared" si="1"/>
        <v>2149</v>
      </c>
      <c r="F499" s="25">
        <f t="shared" ref="F499:F501" si="2">(E499/D499)*100</f>
        <v>31.399766218585622</v>
      </c>
      <c r="G499" s="21">
        <f t="shared" si="1"/>
        <v>6841</v>
      </c>
      <c r="H499" s="21">
        <f t="shared" si="1"/>
        <v>543</v>
      </c>
      <c r="I499" s="25">
        <f t="shared" ref="I499:I501" si="3">SUM(H499/G499)*100</f>
        <v>7.9374360473614969</v>
      </c>
      <c r="J499" s="21">
        <f t="shared" si="1"/>
        <v>6811</v>
      </c>
      <c r="K499" s="21">
        <f t="shared" si="1"/>
        <v>92</v>
      </c>
      <c r="L499" s="25">
        <f t="shared" ref="L499:L501" si="4">SUM(K499/J499)*100</f>
        <v>1.3507561297900454</v>
      </c>
      <c r="M499" s="21">
        <f t="shared" si="1"/>
        <v>285</v>
      </c>
      <c r="N499" s="25">
        <f t="shared" ref="N499:N501" si="5">SUM(M499/J499)*100</f>
        <v>4.1844075759800319</v>
      </c>
      <c r="O499" s="21">
        <f t="shared" si="1"/>
        <v>79</v>
      </c>
      <c r="P499" s="25">
        <f t="shared" ref="P499:P501" si="6">SUM(O499/J499)*100</f>
        <v>1.1598884157979739</v>
      </c>
    </row>
    <row r="500" spans="1:16" x14ac:dyDescent="0.25">
      <c r="A500" s="8" t="s">
        <v>21</v>
      </c>
      <c r="B500" s="9">
        <v>2</v>
      </c>
      <c r="C500" s="21">
        <f t="shared" si="1"/>
        <v>3879</v>
      </c>
      <c r="D500" s="21">
        <f t="shared" si="1"/>
        <v>3873</v>
      </c>
      <c r="E500" s="21">
        <f t="shared" si="1"/>
        <v>1450</v>
      </c>
      <c r="F500" s="25">
        <f t="shared" si="2"/>
        <v>37.438678027368965</v>
      </c>
      <c r="G500" s="21">
        <f t="shared" si="1"/>
        <v>3860</v>
      </c>
      <c r="H500" s="21">
        <f t="shared" si="1"/>
        <v>285</v>
      </c>
      <c r="I500" s="25">
        <f t="shared" si="3"/>
        <v>7.3834196891191706</v>
      </c>
      <c r="J500" s="21">
        <f t="shared" si="1"/>
        <v>3853</v>
      </c>
      <c r="K500" s="21">
        <f t="shared" si="1"/>
        <v>45</v>
      </c>
      <c r="L500" s="25">
        <f t="shared" si="4"/>
        <v>1.1679211004412147</v>
      </c>
      <c r="M500" s="21">
        <f t="shared" si="1"/>
        <v>181</v>
      </c>
      <c r="N500" s="25">
        <f t="shared" si="5"/>
        <v>4.6976382039968856</v>
      </c>
      <c r="O500" s="21">
        <f t="shared" si="1"/>
        <v>47</v>
      </c>
      <c r="P500" s="25">
        <f t="shared" si="6"/>
        <v>1.2198287049052685</v>
      </c>
    </row>
    <row r="501" spans="1:16" x14ac:dyDescent="0.25">
      <c r="A501" s="8" t="s">
        <v>22</v>
      </c>
      <c r="B501" s="9">
        <v>2</v>
      </c>
      <c r="C501" s="21">
        <f t="shared" si="1"/>
        <v>2354</v>
      </c>
      <c r="D501" s="21">
        <f t="shared" si="1"/>
        <v>2307</v>
      </c>
      <c r="E501" s="21">
        <f t="shared" si="1"/>
        <v>862</v>
      </c>
      <c r="F501" s="25">
        <f t="shared" si="2"/>
        <v>37.36454269614218</v>
      </c>
      <c r="G501" s="21">
        <f t="shared" si="1"/>
        <v>2309</v>
      </c>
      <c r="H501" s="21">
        <f t="shared" si="1"/>
        <v>213</v>
      </c>
      <c r="I501" s="25">
        <f t="shared" si="3"/>
        <v>9.224772628843656</v>
      </c>
      <c r="J501" s="21">
        <f t="shared" si="1"/>
        <v>2314</v>
      </c>
      <c r="K501" s="21">
        <f t="shared" si="1"/>
        <v>57</v>
      </c>
      <c r="L501" s="25">
        <f t="shared" si="4"/>
        <v>2.4632670700086434</v>
      </c>
      <c r="M501" s="21">
        <f t="shared" si="1"/>
        <v>139</v>
      </c>
      <c r="N501" s="25">
        <f t="shared" si="5"/>
        <v>6.0069144338807261</v>
      </c>
      <c r="O501" s="21">
        <f t="shared" si="1"/>
        <v>49</v>
      </c>
      <c r="P501" s="25">
        <f t="shared" si="6"/>
        <v>2.1175453759723424</v>
      </c>
    </row>
    <row r="502" spans="1:16" x14ac:dyDescent="0.25"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</row>
    <row r="503" spans="1:16" x14ac:dyDescent="0.25">
      <c r="A503" s="7" t="s">
        <v>18</v>
      </c>
      <c r="B503" s="6" t="s">
        <v>23</v>
      </c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</row>
    <row r="504" spans="1:16" x14ac:dyDescent="0.25">
      <c r="A504" s="8" t="s">
        <v>24</v>
      </c>
      <c r="B504" s="9">
        <v>2</v>
      </c>
      <c r="C504" s="21">
        <f t="shared" ref="C504:O515" si="7">SUM(C22+C101+C180+C259+C338+C414)</f>
        <v>1707</v>
      </c>
      <c r="D504" s="21">
        <f t="shared" si="7"/>
        <v>1688</v>
      </c>
      <c r="E504" s="21">
        <f t="shared" si="7"/>
        <v>503</v>
      </c>
      <c r="F504" s="25">
        <f t="shared" ref="F504:F515" si="8">(E504/D504)*100</f>
        <v>29.798578199052134</v>
      </c>
      <c r="G504" s="21">
        <f t="shared" si="7"/>
        <v>1705</v>
      </c>
      <c r="H504" s="21">
        <f t="shared" si="7"/>
        <v>146</v>
      </c>
      <c r="I504" s="25">
        <f t="shared" ref="I504:I515" si="9">SUM(H504/G504)*100</f>
        <v>8.5630498533724335</v>
      </c>
      <c r="J504" s="21">
        <f t="shared" si="7"/>
        <v>1690</v>
      </c>
      <c r="K504" s="21">
        <f t="shared" si="7"/>
        <v>10</v>
      </c>
      <c r="L504" s="25">
        <f t="shared" ref="L504:L515" si="10">SUM(K504/J504)*100</f>
        <v>0.59171597633136097</v>
      </c>
      <c r="M504" s="21">
        <f t="shared" si="7"/>
        <v>67</v>
      </c>
      <c r="N504" s="25">
        <f t="shared" ref="N504:N515" si="11">SUM(M504/J504)*100</f>
        <v>3.9644970414201182</v>
      </c>
      <c r="O504" s="21">
        <f t="shared" si="7"/>
        <v>11</v>
      </c>
      <c r="P504" s="25">
        <f t="shared" ref="P504:P515" si="12">SUM(O504/J504)*100</f>
        <v>0.65088757396449703</v>
      </c>
    </row>
    <row r="505" spans="1:16" x14ac:dyDescent="0.25">
      <c r="A505" s="8" t="s">
        <v>23</v>
      </c>
      <c r="B505" s="9">
        <v>2</v>
      </c>
      <c r="C505" s="21">
        <f t="shared" si="7"/>
        <v>21139</v>
      </c>
      <c r="D505" s="21">
        <f t="shared" si="7"/>
        <v>20830</v>
      </c>
      <c r="E505" s="21">
        <f t="shared" si="7"/>
        <v>4326</v>
      </c>
      <c r="F505" s="25">
        <f t="shared" si="8"/>
        <v>20.768122899663947</v>
      </c>
      <c r="G505" s="21">
        <f t="shared" si="7"/>
        <v>21036</v>
      </c>
      <c r="H505" s="21">
        <f t="shared" si="7"/>
        <v>1514</v>
      </c>
      <c r="I505" s="25">
        <f t="shared" si="9"/>
        <v>7.1971857767636429</v>
      </c>
      <c r="J505" s="21">
        <f t="shared" si="7"/>
        <v>20743</v>
      </c>
      <c r="K505" s="21">
        <f t="shared" si="7"/>
        <v>183</v>
      </c>
      <c r="L505" s="25">
        <f t="shared" si="10"/>
        <v>0.88222532902665962</v>
      </c>
      <c r="M505" s="21">
        <f t="shared" si="7"/>
        <v>1125</v>
      </c>
      <c r="N505" s="25">
        <f t="shared" si="11"/>
        <v>5.4235163669671698</v>
      </c>
      <c r="O505" s="21">
        <f t="shared" si="7"/>
        <v>252</v>
      </c>
      <c r="P505" s="25">
        <f t="shared" si="12"/>
        <v>1.2148676662006461</v>
      </c>
    </row>
    <row r="506" spans="1:16" x14ac:dyDescent="0.25">
      <c r="A506" s="8" t="s">
        <v>25</v>
      </c>
      <c r="B506" s="9">
        <v>1</v>
      </c>
      <c r="C506" s="21">
        <f t="shared" si="7"/>
        <v>811</v>
      </c>
      <c r="D506" s="21">
        <f t="shared" si="7"/>
        <v>809</v>
      </c>
      <c r="E506" s="21">
        <f t="shared" si="7"/>
        <v>378</v>
      </c>
      <c r="F506" s="25">
        <f t="shared" si="8"/>
        <v>46.72435105067985</v>
      </c>
      <c r="G506" s="21">
        <f t="shared" si="7"/>
        <v>810</v>
      </c>
      <c r="H506" s="21">
        <f t="shared" si="7"/>
        <v>80</v>
      </c>
      <c r="I506" s="25">
        <f t="shared" si="9"/>
        <v>9.8765432098765427</v>
      </c>
      <c r="J506" s="21">
        <f t="shared" si="7"/>
        <v>807</v>
      </c>
      <c r="K506" s="21">
        <f t="shared" si="7"/>
        <v>0</v>
      </c>
      <c r="L506" s="25">
        <f t="shared" si="10"/>
        <v>0</v>
      </c>
      <c r="M506" s="21">
        <f t="shared" si="7"/>
        <v>66</v>
      </c>
      <c r="N506" s="25">
        <f t="shared" si="11"/>
        <v>8.1784386617100377</v>
      </c>
      <c r="O506" s="21">
        <f t="shared" si="7"/>
        <v>6</v>
      </c>
      <c r="P506" s="25">
        <f t="shared" si="12"/>
        <v>0.74349442379182151</v>
      </c>
    </row>
    <row r="507" spans="1:16" x14ac:dyDescent="0.25">
      <c r="A507" s="8" t="s">
        <v>26</v>
      </c>
      <c r="B507" s="9">
        <v>2</v>
      </c>
      <c r="C507" s="21">
        <f t="shared" si="7"/>
        <v>2061</v>
      </c>
      <c r="D507" s="21">
        <f t="shared" si="7"/>
        <v>2037</v>
      </c>
      <c r="E507" s="21">
        <f t="shared" si="7"/>
        <v>622</v>
      </c>
      <c r="F507" s="25">
        <f t="shared" si="8"/>
        <v>30.535100638193423</v>
      </c>
      <c r="G507" s="21">
        <f t="shared" si="7"/>
        <v>2059</v>
      </c>
      <c r="H507" s="21">
        <f t="shared" si="7"/>
        <v>137</v>
      </c>
      <c r="I507" s="25">
        <f t="shared" si="9"/>
        <v>6.6537153958232151</v>
      </c>
      <c r="J507" s="21">
        <f t="shared" si="7"/>
        <v>2013</v>
      </c>
      <c r="K507" s="21">
        <f t="shared" si="7"/>
        <v>11</v>
      </c>
      <c r="L507" s="25">
        <f t="shared" si="10"/>
        <v>0.54644808743169404</v>
      </c>
      <c r="M507" s="21">
        <f t="shared" si="7"/>
        <v>140</v>
      </c>
      <c r="N507" s="25">
        <f t="shared" si="11"/>
        <v>6.9547938400397413</v>
      </c>
      <c r="O507" s="21">
        <f t="shared" si="7"/>
        <v>35</v>
      </c>
      <c r="P507" s="25">
        <f t="shared" si="12"/>
        <v>1.7386984600099353</v>
      </c>
    </row>
    <row r="508" spans="1:16" x14ac:dyDescent="0.25">
      <c r="A508" s="8" t="s">
        <v>27</v>
      </c>
      <c r="B508" s="9">
        <v>1</v>
      </c>
      <c r="C508" s="21">
        <f t="shared" si="7"/>
        <v>7358</v>
      </c>
      <c r="D508" s="21">
        <f t="shared" si="7"/>
        <v>7234</v>
      </c>
      <c r="E508" s="21">
        <f t="shared" si="7"/>
        <v>2743</v>
      </c>
      <c r="F508" s="25">
        <f t="shared" si="8"/>
        <v>37.918164224495435</v>
      </c>
      <c r="G508" s="21">
        <f t="shared" si="7"/>
        <v>7324</v>
      </c>
      <c r="H508" s="21">
        <f t="shared" si="7"/>
        <v>925</v>
      </c>
      <c r="I508" s="25">
        <f t="shared" si="9"/>
        <v>12.62971054068815</v>
      </c>
      <c r="J508" s="21">
        <f t="shared" si="7"/>
        <v>7207</v>
      </c>
      <c r="K508" s="21">
        <f t="shared" si="7"/>
        <v>29</v>
      </c>
      <c r="L508" s="25">
        <f t="shared" si="10"/>
        <v>0.40238656861384764</v>
      </c>
      <c r="M508" s="21">
        <f t="shared" si="7"/>
        <v>272</v>
      </c>
      <c r="N508" s="25">
        <f t="shared" si="11"/>
        <v>3.7741085056195369</v>
      </c>
      <c r="O508" s="21">
        <f t="shared" si="7"/>
        <v>25</v>
      </c>
      <c r="P508" s="25">
        <f t="shared" si="12"/>
        <v>0.3468849729429721</v>
      </c>
    </row>
    <row r="509" spans="1:16" x14ac:dyDescent="0.25">
      <c r="A509" s="8" t="s">
        <v>28</v>
      </c>
      <c r="B509" s="9">
        <v>2</v>
      </c>
      <c r="C509" s="21">
        <f t="shared" si="7"/>
        <v>4726</v>
      </c>
      <c r="D509" s="21">
        <f t="shared" si="7"/>
        <v>4690</v>
      </c>
      <c r="E509" s="21">
        <f t="shared" si="7"/>
        <v>1654</v>
      </c>
      <c r="F509" s="25">
        <f t="shared" si="8"/>
        <v>35.266524520255864</v>
      </c>
      <c r="G509" s="21">
        <f t="shared" si="7"/>
        <v>4720</v>
      </c>
      <c r="H509" s="21">
        <f t="shared" si="7"/>
        <v>475</v>
      </c>
      <c r="I509" s="25">
        <f t="shared" si="9"/>
        <v>10.063559322033898</v>
      </c>
      <c r="J509" s="21">
        <f t="shared" si="7"/>
        <v>4711</v>
      </c>
      <c r="K509" s="21">
        <f t="shared" si="7"/>
        <v>44</v>
      </c>
      <c r="L509" s="25">
        <f t="shared" si="10"/>
        <v>0.93398429208236045</v>
      </c>
      <c r="M509" s="21">
        <f t="shared" si="7"/>
        <v>171</v>
      </c>
      <c r="N509" s="25">
        <f t="shared" si="11"/>
        <v>3.6298025896837194</v>
      </c>
      <c r="O509" s="21">
        <f t="shared" si="7"/>
        <v>33</v>
      </c>
      <c r="P509" s="25">
        <f t="shared" si="12"/>
        <v>0.70048821906177039</v>
      </c>
    </row>
    <row r="510" spans="1:16" x14ac:dyDescent="0.25">
      <c r="A510" s="8" t="s">
        <v>29</v>
      </c>
      <c r="B510" s="9">
        <v>2</v>
      </c>
      <c r="C510" s="21">
        <f t="shared" si="7"/>
        <v>575</v>
      </c>
      <c r="D510" s="21">
        <f t="shared" si="7"/>
        <v>574</v>
      </c>
      <c r="E510" s="21">
        <f t="shared" si="7"/>
        <v>137</v>
      </c>
      <c r="F510" s="25">
        <f t="shared" si="8"/>
        <v>23.867595818815332</v>
      </c>
      <c r="G510" s="21">
        <f t="shared" si="7"/>
        <v>575</v>
      </c>
      <c r="H510" s="21">
        <f t="shared" si="7"/>
        <v>29</v>
      </c>
      <c r="I510" s="25">
        <f t="shared" si="9"/>
        <v>5.0434782608695654</v>
      </c>
      <c r="J510" s="21">
        <f t="shared" si="7"/>
        <v>571</v>
      </c>
      <c r="K510" s="21">
        <f t="shared" si="7"/>
        <v>1</v>
      </c>
      <c r="L510" s="25">
        <f t="shared" si="10"/>
        <v>0.17513134851138354</v>
      </c>
      <c r="M510" s="21">
        <f t="shared" si="7"/>
        <v>15</v>
      </c>
      <c r="N510" s="25">
        <f t="shared" si="11"/>
        <v>2.6269702276707529</v>
      </c>
      <c r="O510" s="21">
        <f t="shared" si="7"/>
        <v>4</v>
      </c>
      <c r="P510" s="25">
        <f t="shared" si="12"/>
        <v>0.70052539404553416</v>
      </c>
    </row>
    <row r="511" spans="1:16" x14ac:dyDescent="0.25">
      <c r="A511" s="8" t="s">
        <v>30</v>
      </c>
      <c r="B511" s="9">
        <v>2</v>
      </c>
      <c r="C511" s="21">
        <f t="shared" si="7"/>
        <v>6132</v>
      </c>
      <c r="D511" s="21">
        <f t="shared" si="7"/>
        <v>6091</v>
      </c>
      <c r="E511" s="21">
        <f t="shared" si="7"/>
        <v>1518</v>
      </c>
      <c r="F511" s="25">
        <f t="shared" si="8"/>
        <v>24.922016089312098</v>
      </c>
      <c r="G511" s="21">
        <f t="shared" si="7"/>
        <v>6125</v>
      </c>
      <c r="H511" s="21">
        <f t="shared" si="7"/>
        <v>537</v>
      </c>
      <c r="I511" s="25">
        <f t="shared" si="9"/>
        <v>8.7673469387755087</v>
      </c>
      <c r="J511" s="21">
        <f t="shared" si="7"/>
        <v>6006</v>
      </c>
      <c r="K511" s="21">
        <f t="shared" si="7"/>
        <v>43</v>
      </c>
      <c r="L511" s="25">
        <f t="shared" si="10"/>
        <v>0.71595071595071602</v>
      </c>
      <c r="M511" s="21">
        <f t="shared" si="7"/>
        <v>233</v>
      </c>
      <c r="N511" s="25">
        <f t="shared" si="11"/>
        <v>3.8794538794538793</v>
      </c>
      <c r="O511" s="21">
        <f t="shared" si="7"/>
        <v>50</v>
      </c>
      <c r="P511" s="25">
        <f t="shared" si="12"/>
        <v>0.83250083250083262</v>
      </c>
    </row>
    <row r="512" spans="1:16" x14ac:dyDescent="0.25">
      <c r="A512" s="8" t="s">
        <v>31</v>
      </c>
      <c r="B512" s="9">
        <v>2</v>
      </c>
      <c r="C512" s="21">
        <f t="shared" si="7"/>
        <v>1976</v>
      </c>
      <c r="D512" s="21">
        <f t="shared" si="7"/>
        <v>1951</v>
      </c>
      <c r="E512" s="21">
        <f t="shared" si="7"/>
        <v>445</v>
      </c>
      <c r="F512" s="25">
        <f t="shared" si="8"/>
        <v>22.808815991799079</v>
      </c>
      <c r="G512" s="21">
        <f t="shared" si="7"/>
        <v>1972</v>
      </c>
      <c r="H512" s="21">
        <f t="shared" si="7"/>
        <v>172</v>
      </c>
      <c r="I512" s="25">
        <f t="shared" si="9"/>
        <v>8.7221095334685597</v>
      </c>
      <c r="J512" s="21">
        <f t="shared" si="7"/>
        <v>1948</v>
      </c>
      <c r="K512" s="21">
        <f t="shared" si="7"/>
        <v>22</v>
      </c>
      <c r="L512" s="25">
        <f t="shared" si="10"/>
        <v>1.1293634496919918</v>
      </c>
      <c r="M512" s="21">
        <f t="shared" si="7"/>
        <v>56</v>
      </c>
      <c r="N512" s="25">
        <f t="shared" si="11"/>
        <v>2.8747433264887063</v>
      </c>
      <c r="O512" s="21">
        <f t="shared" si="7"/>
        <v>11</v>
      </c>
      <c r="P512" s="25">
        <f t="shared" si="12"/>
        <v>0.56468172484599588</v>
      </c>
    </row>
    <row r="513" spans="1:16" x14ac:dyDescent="0.25">
      <c r="A513" s="8" t="s">
        <v>32</v>
      </c>
      <c r="B513" s="9">
        <v>2</v>
      </c>
      <c r="C513" s="21">
        <f t="shared" si="7"/>
        <v>650</v>
      </c>
      <c r="D513" s="21">
        <f t="shared" si="7"/>
        <v>649</v>
      </c>
      <c r="E513" s="21">
        <f t="shared" si="7"/>
        <v>174</v>
      </c>
      <c r="F513" s="25">
        <f t="shared" si="8"/>
        <v>26.810477657935284</v>
      </c>
      <c r="G513" s="21">
        <f t="shared" si="7"/>
        <v>650</v>
      </c>
      <c r="H513" s="21">
        <f t="shared" si="7"/>
        <v>62</v>
      </c>
      <c r="I513" s="25">
        <f t="shared" si="9"/>
        <v>9.5384615384615383</v>
      </c>
      <c r="J513" s="21">
        <f t="shared" si="7"/>
        <v>646</v>
      </c>
      <c r="K513" s="21">
        <f t="shared" si="7"/>
        <v>2</v>
      </c>
      <c r="L513" s="25">
        <f t="shared" si="10"/>
        <v>0.30959752321981426</v>
      </c>
      <c r="M513" s="21">
        <f t="shared" si="7"/>
        <v>15</v>
      </c>
      <c r="N513" s="25">
        <f t="shared" si="11"/>
        <v>2.321981424148607</v>
      </c>
      <c r="O513" s="21">
        <f t="shared" si="7"/>
        <v>3</v>
      </c>
      <c r="P513" s="25">
        <f t="shared" si="12"/>
        <v>0.46439628482972134</v>
      </c>
    </row>
    <row r="514" spans="1:16" x14ac:dyDescent="0.25">
      <c r="A514" s="8" t="s">
        <v>33</v>
      </c>
      <c r="B514" s="9">
        <v>2</v>
      </c>
      <c r="C514" s="21">
        <f t="shared" si="7"/>
        <v>2746</v>
      </c>
      <c r="D514" s="21">
        <f t="shared" si="7"/>
        <v>2735</v>
      </c>
      <c r="E514" s="21">
        <f t="shared" si="7"/>
        <v>884</v>
      </c>
      <c r="F514" s="25">
        <f t="shared" si="8"/>
        <v>32.321755027422306</v>
      </c>
      <c r="G514" s="21">
        <f t="shared" si="7"/>
        <v>2745</v>
      </c>
      <c r="H514" s="21">
        <f t="shared" si="7"/>
        <v>284</v>
      </c>
      <c r="I514" s="25">
        <f t="shared" si="9"/>
        <v>10.346083788706739</v>
      </c>
      <c r="J514" s="21">
        <f t="shared" si="7"/>
        <v>2727</v>
      </c>
      <c r="K514" s="21">
        <f t="shared" si="7"/>
        <v>16</v>
      </c>
      <c r="L514" s="25">
        <f t="shared" si="10"/>
        <v>0.58672533920058667</v>
      </c>
      <c r="M514" s="21">
        <f t="shared" si="7"/>
        <v>132</v>
      </c>
      <c r="N514" s="25">
        <f t="shared" si="11"/>
        <v>4.8404840484048401</v>
      </c>
      <c r="O514" s="21">
        <f t="shared" si="7"/>
        <v>22</v>
      </c>
      <c r="P514" s="25">
        <f t="shared" si="12"/>
        <v>0.80674734140080673</v>
      </c>
    </row>
    <row r="515" spans="1:16" x14ac:dyDescent="0.25">
      <c r="A515" s="8" t="s">
        <v>34</v>
      </c>
      <c r="B515" s="9">
        <v>2</v>
      </c>
      <c r="C515" s="21">
        <f t="shared" si="7"/>
        <v>924</v>
      </c>
      <c r="D515" s="21">
        <f t="shared" si="7"/>
        <v>914</v>
      </c>
      <c r="E515" s="21">
        <f t="shared" si="7"/>
        <v>315</v>
      </c>
      <c r="F515" s="25">
        <f t="shared" si="8"/>
        <v>34.463894967177247</v>
      </c>
      <c r="G515" s="21">
        <f t="shared" si="7"/>
        <v>924</v>
      </c>
      <c r="H515" s="21">
        <f t="shared" si="7"/>
        <v>68</v>
      </c>
      <c r="I515" s="25">
        <f t="shared" si="9"/>
        <v>7.3593073593073601</v>
      </c>
      <c r="J515" s="21">
        <f t="shared" si="7"/>
        <v>913</v>
      </c>
      <c r="K515" s="21">
        <f t="shared" si="7"/>
        <v>4</v>
      </c>
      <c r="L515" s="25">
        <f t="shared" si="10"/>
        <v>0.43811610076670315</v>
      </c>
      <c r="M515" s="21">
        <f t="shared" si="7"/>
        <v>56</v>
      </c>
      <c r="N515" s="25">
        <f t="shared" si="11"/>
        <v>6.1336254107338446</v>
      </c>
      <c r="O515" s="21">
        <f t="shared" si="7"/>
        <v>9</v>
      </c>
      <c r="P515" s="25">
        <f t="shared" si="12"/>
        <v>0.98576122672508226</v>
      </c>
    </row>
    <row r="516" spans="1:16" x14ac:dyDescent="0.25"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</row>
    <row r="517" spans="1:16" x14ac:dyDescent="0.25">
      <c r="A517" s="7" t="s">
        <v>18</v>
      </c>
      <c r="B517" s="6" t="s">
        <v>35</v>
      </c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</row>
    <row r="518" spans="1:16" x14ac:dyDescent="0.25">
      <c r="A518" s="8" t="s">
        <v>35</v>
      </c>
      <c r="B518" s="9">
        <v>2</v>
      </c>
      <c r="C518" s="21">
        <f t="shared" ref="C518:O529" si="13">SUM(C36+C115+C194+C273+C352+C428)</f>
        <v>3822</v>
      </c>
      <c r="D518" s="21">
        <f t="shared" si="13"/>
        <v>3799</v>
      </c>
      <c r="E518" s="21">
        <f t="shared" si="13"/>
        <v>783</v>
      </c>
      <c r="F518" s="25">
        <f t="shared" ref="F518:F529" si="14">(E518/D518)*100</f>
        <v>20.610687022900763</v>
      </c>
      <c r="G518" s="21">
        <f t="shared" si="13"/>
        <v>3765</v>
      </c>
      <c r="H518" s="21">
        <f t="shared" si="13"/>
        <v>167</v>
      </c>
      <c r="I518" s="25">
        <f t="shared" ref="I518:I529" si="15">SUM(H518/G518)*100</f>
        <v>4.4355909694555118</v>
      </c>
      <c r="J518" s="21">
        <f t="shared" si="13"/>
        <v>3800</v>
      </c>
      <c r="K518" s="21">
        <f t="shared" si="13"/>
        <v>107</v>
      </c>
      <c r="L518" s="25">
        <f t="shared" ref="L518:L529" si="16">SUM(K518/J518)*100</f>
        <v>2.8157894736842106</v>
      </c>
      <c r="M518" s="21">
        <f t="shared" si="13"/>
        <v>174</v>
      </c>
      <c r="N518" s="25">
        <f t="shared" ref="N518:N529" si="17">SUM(M518/J518)*100</f>
        <v>4.5789473684210522</v>
      </c>
      <c r="O518" s="21">
        <f t="shared" si="13"/>
        <v>60</v>
      </c>
      <c r="P518" s="25">
        <f t="shared" ref="P518:P529" si="18">SUM(O518/J518)*100</f>
        <v>1.5789473684210527</v>
      </c>
    </row>
    <row r="519" spans="1:16" x14ac:dyDescent="0.25">
      <c r="A519" s="8" t="s">
        <v>36</v>
      </c>
      <c r="B519" s="9">
        <v>2</v>
      </c>
      <c r="C519" s="21">
        <f t="shared" si="13"/>
        <v>820</v>
      </c>
      <c r="D519" s="21">
        <f t="shared" si="13"/>
        <v>817</v>
      </c>
      <c r="E519" s="21">
        <f t="shared" si="13"/>
        <v>394</v>
      </c>
      <c r="F519" s="25">
        <f t="shared" si="14"/>
        <v>48.225214198286416</v>
      </c>
      <c r="G519" s="21">
        <f t="shared" si="13"/>
        <v>815</v>
      </c>
      <c r="H519" s="21">
        <f t="shared" si="13"/>
        <v>60</v>
      </c>
      <c r="I519" s="25">
        <f t="shared" si="15"/>
        <v>7.3619631901840492</v>
      </c>
      <c r="J519" s="21">
        <f t="shared" si="13"/>
        <v>815</v>
      </c>
      <c r="K519" s="21">
        <f t="shared" si="13"/>
        <v>11</v>
      </c>
      <c r="L519" s="25">
        <f t="shared" si="16"/>
        <v>1.3496932515337423</v>
      </c>
      <c r="M519" s="21">
        <f t="shared" si="13"/>
        <v>49</v>
      </c>
      <c r="N519" s="25">
        <f t="shared" si="17"/>
        <v>6.0122699386503067</v>
      </c>
      <c r="O519" s="21">
        <f t="shared" si="13"/>
        <v>19</v>
      </c>
      <c r="P519" s="25">
        <f t="shared" si="18"/>
        <v>2.3312883435582821</v>
      </c>
    </row>
    <row r="520" spans="1:16" x14ac:dyDescent="0.25">
      <c r="A520" s="8" t="s">
        <v>37</v>
      </c>
      <c r="B520" s="9">
        <v>1</v>
      </c>
      <c r="C520" s="21">
        <f t="shared" si="13"/>
        <v>2535</v>
      </c>
      <c r="D520" s="21">
        <f t="shared" si="13"/>
        <v>2520</v>
      </c>
      <c r="E520" s="21">
        <f t="shared" si="13"/>
        <v>1067</v>
      </c>
      <c r="F520" s="25">
        <f t="shared" si="14"/>
        <v>42.341269841269842</v>
      </c>
      <c r="G520" s="21">
        <f t="shared" si="13"/>
        <v>2503</v>
      </c>
      <c r="H520" s="21">
        <f t="shared" si="13"/>
        <v>147</v>
      </c>
      <c r="I520" s="25">
        <f t="shared" si="15"/>
        <v>5.8729524570515386</v>
      </c>
      <c r="J520" s="21">
        <f t="shared" si="13"/>
        <v>2507</v>
      </c>
      <c r="K520" s="21">
        <f t="shared" si="13"/>
        <v>51</v>
      </c>
      <c r="L520" s="25">
        <f t="shared" si="16"/>
        <v>2.0343039489429597</v>
      </c>
      <c r="M520" s="21">
        <f t="shared" si="13"/>
        <v>137</v>
      </c>
      <c r="N520" s="25">
        <f t="shared" si="17"/>
        <v>5.4646988432389314</v>
      </c>
      <c r="O520" s="21">
        <f t="shared" si="13"/>
        <v>50</v>
      </c>
      <c r="P520" s="25">
        <f t="shared" si="18"/>
        <v>1.9944156362185879</v>
      </c>
    </row>
    <row r="521" spans="1:16" x14ac:dyDescent="0.25">
      <c r="A521" s="8" t="s">
        <v>38</v>
      </c>
      <c r="B521" s="9">
        <v>1</v>
      </c>
      <c r="C521" s="21">
        <f t="shared" si="13"/>
        <v>2901</v>
      </c>
      <c r="D521" s="21">
        <f t="shared" si="13"/>
        <v>2877</v>
      </c>
      <c r="E521" s="21">
        <f t="shared" si="13"/>
        <v>1185</v>
      </c>
      <c r="F521" s="25">
        <f t="shared" si="14"/>
        <v>41.188738269030239</v>
      </c>
      <c r="G521" s="21">
        <f t="shared" si="13"/>
        <v>2861</v>
      </c>
      <c r="H521" s="21">
        <f t="shared" si="13"/>
        <v>186</v>
      </c>
      <c r="I521" s="25">
        <f t="shared" si="15"/>
        <v>6.5012233484795523</v>
      </c>
      <c r="J521" s="21">
        <f t="shared" si="13"/>
        <v>2871</v>
      </c>
      <c r="K521" s="21">
        <f t="shared" si="13"/>
        <v>65</v>
      </c>
      <c r="L521" s="25">
        <f t="shared" si="16"/>
        <v>2.2640195053988155</v>
      </c>
      <c r="M521" s="21">
        <f t="shared" si="13"/>
        <v>202</v>
      </c>
      <c r="N521" s="25">
        <f t="shared" si="17"/>
        <v>7.0358760013932429</v>
      </c>
      <c r="O521" s="21">
        <f t="shared" si="13"/>
        <v>68</v>
      </c>
      <c r="P521" s="25">
        <f t="shared" si="18"/>
        <v>2.3685127133402992</v>
      </c>
    </row>
    <row r="522" spans="1:16" x14ac:dyDescent="0.25">
      <c r="A522" s="8" t="s">
        <v>39</v>
      </c>
      <c r="B522" s="9">
        <v>2</v>
      </c>
      <c r="C522" s="21">
        <f t="shared" si="13"/>
        <v>111</v>
      </c>
      <c r="D522" s="21">
        <f t="shared" si="13"/>
        <v>111</v>
      </c>
      <c r="E522" s="21">
        <f t="shared" si="13"/>
        <v>28</v>
      </c>
      <c r="F522" s="25">
        <f t="shared" si="14"/>
        <v>25.225225225225223</v>
      </c>
      <c r="G522" s="21">
        <f t="shared" si="13"/>
        <v>111</v>
      </c>
      <c r="H522" s="21">
        <f t="shared" si="13"/>
        <v>0</v>
      </c>
      <c r="I522" s="25">
        <f t="shared" si="15"/>
        <v>0</v>
      </c>
      <c r="J522" s="21">
        <f t="shared" si="13"/>
        <v>111</v>
      </c>
      <c r="K522" s="21">
        <f t="shared" si="13"/>
        <v>0</v>
      </c>
      <c r="L522" s="25">
        <f t="shared" si="16"/>
        <v>0</v>
      </c>
      <c r="M522" s="21">
        <f t="shared" si="13"/>
        <v>5</v>
      </c>
      <c r="N522" s="25">
        <f t="shared" si="17"/>
        <v>4.5045045045045047</v>
      </c>
      <c r="O522" s="21">
        <f t="shared" si="13"/>
        <v>1</v>
      </c>
      <c r="P522" s="25">
        <f t="shared" si="18"/>
        <v>0.90090090090090091</v>
      </c>
    </row>
    <row r="523" spans="1:16" x14ac:dyDescent="0.25">
      <c r="A523" s="8" t="s">
        <v>40</v>
      </c>
      <c r="B523" s="9">
        <v>2</v>
      </c>
      <c r="C523" s="21">
        <f t="shared" si="13"/>
        <v>923</v>
      </c>
      <c r="D523" s="21">
        <f t="shared" si="13"/>
        <v>923</v>
      </c>
      <c r="E523" s="21">
        <f t="shared" si="13"/>
        <v>216</v>
      </c>
      <c r="F523" s="25">
        <f t="shared" si="14"/>
        <v>23.401950162513543</v>
      </c>
      <c r="G523" s="21">
        <f t="shared" si="13"/>
        <v>921</v>
      </c>
      <c r="H523" s="21">
        <f t="shared" si="13"/>
        <v>33</v>
      </c>
      <c r="I523" s="25">
        <f t="shared" si="15"/>
        <v>3.5830618892508146</v>
      </c>
      <c r="J523" s="21">
        <f t="shared" si="13"/>
        <v>923</v>
      </c>
      <c r="K523" s="21">
        <f t="shared" si="13"/>
        <v>12</v>
      </c>
      <c r="L523" s="25">
        <f t="shared" si="16"/>
        <v>1.3001083423618636</v>
      </c>
      <c r="M523" s="21">
        <f t="shared" si="13"/>
        <v>19</v>
      </c>
      <c r="N523" s="25">
        <f t="shared" si="17"/>
        <v>2.058504875406284</v>
      </c>
      <c r="O523" s="21">
        <f t="shared" si="13"/>
        <v>7</v>
      </c>
      <c r="P523" s="25">
        <f t="shared" si="18"/>
        <v>0.75839653304442034</v>
      </c>
    </row>
    <row r="524" spans="1:16" x14ac:dyDescent="0.25">
      <c r="A524" s="8" t="s">
        <v>41</v>
      </c>
      <c r="B524" s="9">
        <v>1</v>
      </c>
      <c r="C524" s="21">
        <f t="shared" si="13"/>
        <v>1042</v>
      </c>
      <c r="D524" s="21">
        <f t="shared" si="13"/>
        <v>1038</v>
      </c>
      <c r="E524" s="21">
        <f t="shared" si="13"/>
        <v>381</v>
      </c>
      <c r="F524" s="25">
        <f t="shared" si="14"/>
        <v>36.705202312138731</v>
      </c>
      <c r="G524" s="21">
        <f t="shared" si="13"/>
        <v>1034</v>
      </c>
      <c r="H524" s="21">
        <f t="shared" si="13"/>
        <v>33</v>
      </c>
      <c r="I524" s="25">
        <f t="shared" si="15"/>
        <v>3.1914893617021276</v>
      </c>
      <c r="J524" s="21">
        <f t="shared" si="13"/>
        <v>1034</v>
      </c>
      <c r="K524" s="21">
        <f t="shared" si="13"/>
        <v>8</v>
      </c>
      <c r="L524" s="25">
        <f t="shared" si="16"/>
        <v>0.77369439071566737</v>
      </c>
      <c r="M524" s="21">
        <f t="shared" si="13"/>
        <v>72</v>
      </c>
      <c r="N524" s="25">
        <f t="shared" si="17"/>
        <v>6.9632495164410058</v>
      </c>
      <c r="O524" s="21">
        <f t="shared" si="13"/>
        <v>21</v>
      </c>
      <c r="P524" s="25">
        <f t="shared" si="18"/>
        <v>2.0309477756286265</v>
      </c>
    </row>
    <row r="525" spans="1:16" x14ac:dyDescent="0.25">
      <c r="A525" s="8" t="s">
        <v>42</v>
      </c>
      <c r="B525" s="9">
        <v>1</v>
      </c>
      <c r="C525" s="21">
        <f t="shared" si="13"/>
        <v>1625</v>
      </c>
      <c r="D525" s="21">
        <f t="shared" si="13"/>
        <v>1615</v>
      </c>
      <c r="E525" s="21">
        <f t="shared" si="13"/>
        <v>750</v>
      </c>
      <c r="F525" s="25">
        <f t="shared" si="14"/>
        <v>46.439628482972132</v>
      </c>
      <c r="G525" s="21">
        <f t="shared" si="13"/>
        <v>1613</v>
      </c>
      <c r="H525" s="21">
        <f t="shared" si="13"/>
        <v>163</v>
      </c>
      <c r="I525" s="25">
        <f t="shared" si="15"/>
        <v>10.105393676379418</v>
      </c>
      <c r="J525" s="21">
        <f t="shared" si="13"/>
        <v>1606</v>
      </c>
      <c r="K525" s="21">
        <f t="shared" si="13"/>
        <v>34</v>
      </c>
      <c r="L525" s="25">
        <f t="shared" si="16"/>
        <v>2.1170610211706102</v>
      </c>
      <c r="M525" s="21">
        <f t="shared" si="13"/>
        <v>38</v>
      </c>
      <c r="N525" s="25">
        <f t="shared" si="17"/>
        <v>2.3661270236612704</v>
      </c>
      <c r="O525" s="21">
        <f t="shared" si="13"/>
        <v>14</v>
      </c>
      <c r="P525" s="25">
        <f t="shared" si="18"/>
        <v>0.87173100871731013</v>
      </c>
    </row>
    <row r="526" spans="1:16" x14ac:dyDescent="0.25">
      <c r="A526" s="8" t="s">
        <v>43</v>
      </c>
      <c r="B526" s="9">
        <v>2</v>
      </c>
      <c r="C526" s="21">
        <f t="shared" si="13"/>
        <v>1670</v>
      </c>
      <c r="D526" s="21">
        <f t="shared" si="13"/>
        <v>1662</v>
      </c>
      <c r="E526" s="21">
        <f t="shared" si="13"/>
        <v>722</v>
      </c>
      <c r="F526" s="25">
        <f t="shared" si="14"/>
        <v>43.441636582430803</v>
      </c>
      <c r="G526" s="21">
        <f t="shared" si="13"/>
        <v>1665</v>
      </c>
      <c r="H526" s="21">
        <f t="shared" si="13"/>
        <v>88</v>
      </c>
      <c r="I526" s="25">
        <f t="shared" si="15"/>
        <v>5.2852852852852852</v>
      </c>
      <c r="J526" s="21">
        <f t="shared" si="13"/>
        <v>1665</v>
      </c>
      <c r="K526" s="21">
        <f t="shared" si="13"/>
        <v>18</v>
      </c>
      <c r="L526" s="25">
        <f t="shared" si="16"/>
        <v>1.0810810810810811</v>
      </c>
      <c r="M526" s="21">
        <f t="shared" si="13"/>
        <v>144</v>
      </c>
      <c r="N526" s="25">
        <f t="shared" si="17"/>
        <v>8.6486486486486491</v>
      </c>
      <c r="O526" s="21">
        <f t="shared" si="13"/>
        <v>44</v>
      </c>
      <c r="P526" s="25">
        <f t="shared" si="18"/>
        <v>2.6426426426426426</v>
      </c>
    </row>
    <row r="527" spans="1:16" x14ac:dyDescent="0.25">
      <c r="A527" s="8" t="s">
        <v>44</v>
      </c>
      <c r="B527" s="9">
        <v>2</v>
      </c>
      <c r="C527" s="21">
        <f t="shared" si="13"/>
        <v>2306</v>
      </c>
      <c r="D527" s="21">
        <f t="shared" si="13"/>
        <v>2291</v>
      </c>
      <c r="E527" s="21">
        <f t="shared" si="13"/>
        <v>930</v>
      </c>
      <c r="F527" s="25">
        <f t="shared" si="14"/>
        <v>40.59362723701441</v>
      </c>
      <c r="G527" s="21">
        <f t="shared" si="13"/>
        <v>2277</v>
      </c>
      <c r="H527" s="21">
        <f t="shared" si="13"/>
        <v>104</v>
      </c>
      <c r="I527" s="25">
        <f t="shared" si="15"/>
        <v>4.5674132630654372</v>
      </c>
      <c r="J527" s="21">
        <f t="shared" si="13"/>
        <v>2285</v>
      </c>
      <c r="K527" s="21">
        <f t="shared" si="13"/>
        <v>40</v>
      </c>
      <c r="L527" s="25">
        <f t="shared" si="16"/>
        <v>1.7505470459518599</v>
      </c>
      <c r="M527" s="21">
        <f t="shared" si="13"/>
        <v>128</v>
      </c>
      <c r="N527" s="25">
        <f t="shared" si="17"/>
        <v>5.6017505470459517</v>
      </c>
      <c r="O527" s="21">
        <f t="shared" si="13"/>
        <v>61</v>
      </c>
      <c r="P527" s="25">
        <f t="shared" si="18"/>
        <v>2.6695842450765861</v>
      </c>
    </row>
    <row r="528" spans="1:16" x14ac:dyDescent="0.25">
      <c r="A528" s="8" t="s">
        <v>45</v>
      </c>
      <c r="B528" s="9">
        <v>2</v>
      </c>
      <c r="C528" s="21">
        <f t="shared" si="13"/>
        <v>1270</v>
      </c>
      <c r="D528" s="21">
        <f t="shared" si="13"/>
        <v>1263</v>
      </c>
      <c r="E528" s="21">
        <f t="shared" si="13"/>
        <v>390</v>
      </c>
      <c r="F528" s="25">
        <f t="shared" si="14"/>
        <v>30.878859857482183</v>
      </c>
      <c r="G528" s="21">
        <f t="shared" si="13"/>
        <v>1266</v>
      </c>
      <c r="H528" s="21">
        <f t="shared" si="13"/>
        <v>83</v>
      </c>
      <c r="I528" s="25">
        <f t="shared" si="15"/>
        <v>6.5560821484992111</v>
      </c>
      <c r="J528" s="21">
        <f t="shared" si="13"/>
        <v>1268</v>
      </c>
      <c r="K528" s="21">
        <f t="shared" si="13"/>
        <v>20</v>
      </c>
      <c r="L528" s="25">
        <f t="shared" si="16"/>
        <v>1.5772870662460567</v>
      </c>
      <c r="M528" s="21">
        <f t="shared" si="13"/>
        <v>53</v>
      </c>
      <c r="N528" s="25">
        <f t="shared" si="17"/>
        <v>4.1798107255520502</v>
      </c>
      <c r="O528" s="21">
        <f t="shared" si="13"/>
        <v>27</v>
      </c>
      <c r="P528" s="25">
        <f t="shared" si="18"/>
        <v>2.1293375394321767</v>
      </c>
    </row>
    <row r="529" spans="1:16" x14ac:dyDescent="0.25">
      <c r="A529" s="8" t="s">
        <v>46</v>
      </c>
      <c r="B529" s="9">
        <v>2</v>
      </c>
      <c r="C529" s="21">
        <f t="shared" si="13"/>
        <v>441</v>
      </c>
      <c r="D529" s="21">
        <f t="shared" si="13"/>
        <v>441</v>
      </c>
      <c r="E529" s="21">
        <f t="shared" si="13"/>
        <v>121</v>
      </c>
      <c r="F529" s="25">
        <f t="shared" si="14"/>
        <v>27.437641723356009</v>
      </c>
      <c r="G529" s="21">
        <f t="shared" si="13"/>
        <v>438</v>
      </c>
      <c r="H529" s="21">
        <f t="shared" si="13"/>
        <v>21</v>
      </c>
      <c r="I529" s="25">
        <f t="shared" si="15"/>
        <v>4.7945205479452051</v>
      </c>
      <c r="J529" s="21">
        <f t="shared" si="13"/>
        <v>440</v>
      </c>
      <c r="K529" s="21">
        <f t="shared" si="13"/>
        <v>5</v>
      </c>
      <c r="L529" s="25">
        <f t="shared" si="16"/>
        <v>1.1363636363636365</v>
      </c>
      <c r="M529" s="21">
        <f t="shared" si="13"/>
        <v>14</v>
      </c>
      <c r="N529" s="25">
        <f t="shared" si="17"/>
        <v>3.1818181818181817</v>
      </c>
      <c r="O529" s="21">
        <f t="shared" si="13"/>
        <v>0</v>
      </c>
      <c r="P529" s="25">
        <f t="shared" si="18"/>
        <v>0</v>
      </c>
    </row>
    <row r="530" spans="1:16" x14ac:dyDescent="0.25"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</row>
    <row r="531" spans="1:16" x14ac:dyDescent="0.25">
      <c r="A531" s="7" t="s">
        <v>18</v>
      </c>
      <c r="B531" s="6" t="s">
        <v>47</v>
      </c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</row>
    <row r="532" spans="1:16" x14ac:dyDescent="0.25">
      <c r="A532" s="8" t="s">
        <v>48</v>
      </c>
      <c r="B532" s="9">
        <v>2</v>
      </c>
      <c r="C532" s="21">
        <f t="shared" ref="C532:O539" si="19">SUM(C50+C129+C208+C287+C366+C442)</f>
        <v>315</v>
      </c>
      <c r="D532" s="21">
        <f t="shared" si="19"/>
        <v>310</v>
      </c>
      <c r="E532" s="21">
        <f t="shared" si="19"/>
        <v>35</v>
      </c>
      <c r="F532" s="25">
        <f t="shared" ref="F532:F539" si="20">(E532/D532)*100</f>
        <v>11.29032258064516</v>
      </c>
      <c r="G532" s="21">
        <f t="shared" si="19"/>
        <v>309</v>
      </c>
      <c r="H532" s="21">
        <f t="shared" si="19"/>
        <v>11</v>
      </c>
      <c r="I532" s="25">
        <f t="shared" ref="I532:I539" si="21">SUM(H532/G532)*100</f>
        <v>3.5598705501618122</v>
      </c>
      <c r="J532" s="21">
        <f t="shared" si="19"/>
        <v>307</v>
      </c>
      <c r="K532" s="21">
        <f t="shared" si="19"/>
        <v>11</v>
      </c>
      <c r="L532" s="25">
        <f t="shared" ref="L532:L539" si="22">SUM(K532/J532)*100</f>
        <v>3.5830618892508146</v>
      </c>
      <c r="M532" s="21">
        <f t="shared" si="19"/>
        <v>15</v>
      </c>
      <c r="N532" s="25">
        <f t="shared" ref="N532:N539" si="23">SUM(M532/J532)*100</f>
        <v>4.8859934853420199</v>
      </c>
      <c r="O532" s="21">
        <f t="shared" si="19"/>
        <v>11</v>
      </c>
      <c r="P532" s="25">
        <f t="shared" ref="P532:P539" si="24">SUM(O532/J532)*100</f>
        <v>3.5830618892508146</v>
      </c>
    </row>
    <row r="533" spans="1:16" x14ac:dyDescent="0.25">
      <c r="A533" s="8" t="s">
        <v>47</v>
      </c>
      <c r="B533" s="9">
        <v>2</v>
      </c>
      <c r="C533" s="21">
        <f t="shared" si="19"/>
        <v>1546</v>
      </c>
      <c r="D533" s="21">
        <f t="shared" si="19"/>
        <v>1528</v>
      </c>
      <c r="E533" s="21">
        <f t="shared" si="19"/>
        <v>514</v>
      </c>
      <c r="F533" s="25">
        <f t="shared" si="20"/>
        <v>33.638743455497384</v>
      </c>
      <c r="G533" s="21">
        <f t="shared" si="19"/>
        <v>1542</v>
      </c>
      <c r="H533" s="21">
        <f t="shared" si="19"/>
        <v>146</v>
      </c>
      <c r="I533" s="25">
        <f t="shared" si="21"/>
        <v>9.4682230869001298</v>
      </c>
      <c r="J533" s="21">
        <f t="shared" si="19"/>
        <v>1520</v>
      </c>
      <c r="K533" s="21">
        <f t="shared" si="19"/>
        <v>19</v>
      </c>
      <c r="L533" s="25">
        <f t="shared" si="22"/>
        <v>1.25</v>
      </c>
      <c r="M533" s="21">
        <f t="shared" si="19"/>
        <v>86</v>
      </c>
      <c r="N533" s="25">
        <f t="shared" si="23"/>
        <v>5.6578947368421053</v>
      </c>
      <c r="O533" s="21">
        <f t="shared" si="19"/>
        <v>40</v>
      </c>
      <c r="P533" s="25">
        <f t="shared" si="24"/>
        <v>2.6315789473684208</v>
      </c>
    </row>
    <row r="534" spans="1:16" x14ac:dyDescent="0.25">
      <c r="A534" s="8" t="s">
        <v>49</v>
      </c>
      <c r="B534" s="9">
        <v>2</v>
      </c>
      <c r="C534" s="21">
        <f t="shared" si="19"/>
        <v>266</v>
      </c>
      <c r="D534" s="21">
        <f t="shared" si="19"/>
        <v>264</v>
      </c>
      <c r="E534" s="21">
        <f t="shared" si="19"/>
        <v>92</v>
      </c>
      <c r="F534" s="25">
        <f t="shared" si="20"/>
        <v>34.848484848484851</v>
      </c>
      <c r="G534" s="21">
        <f t="shared" si="19"/>
        <v>266</v>
      </c>
      <c r="H534" s="21">
        <f t="shared" si="19"/>
        <v>15</v>
      </c>
      <c r="I534" s="25">
        <f t="shared" si="21"/>
        <v>5.6390977443609023</v>
      </c>
      <c r="J534" s="21">
        <f t="shared" si="19"/>
        <v>266</v>
      </c>
      <c r="K534" s="21">
        <f t="shared" si="19"/>
        <v>3</v>
      </c>
      <c r="L534" s="25">
        <f t="shared" si="22"/>
        <v>1.1278195488721803</v>
      </c>
      <c r="M534" s="21">
        <f t="shared" si="19"/>
        <v>18</v>
      </c>
      <c r="N534" s="25">
        <f t="shared" si="23"/>
        <v>6.7669172932330826</v>
      </c>
      <c r="O534" s="21">
        <f t="shared" si="19"/>
        <v>8</v>
      </c>
      <c r="P534" s="25">
        <f t="shared" si="24"/>
        <v>3.007518796992481</v>
      </c>
    </row>
    <row r="535" spans="1:16" x14ac:dyDescent="0.25">
      <c r="A535" s="8" t="s">
        <v>50</v>
      </c>
      <c r="B535" s="9">
        <v>2</v>
      </c>
      <c r="C535" s="21">
        <f t="shared" si="19"/>
        <v>567</v>
      </c>
      <c r="D535" s="21">
        <f t="shared" si="19"/>
        <v>564</v>
      </c>
      <c r="E535" s="21">
        <f t="shared" si="19"/>
        <v>319</v>
      </c>
      <c r="F535" s="25">
        <f t="shared" si="20"/>
        <v>56.560283687943254</v>
      </c>
      <c r="G535" s="21">
        <f t="shared" si="19"/>
        <v>567</v>
      </c>
      <c r="H535" s="21">
        <f t="shared" si="19"/>
        <v>67</v>
      </c>
      <c r="I535" s="25">
        <f t="shared" si="21"/>
        <v>11.816578483245149</v>
      </c>
      <c r="J535" s="21">
        <f t="shared" si="19"/>
        <v>562</v>
      </c>
      <c r="K535" s="21">
        <f t="shared" si="19"/>
        <v>8</v>
      </c>
      <c r="L535" s="25">
        <f t="shared" si="22"/>
        <v>1.4234875444839856</v>
      </c>
      <c r="M535" s="21">
        <f t="shared" si="19"/>
        <v>30</v>
      </c>
      <c r="N535" s="25">
        <f t="shared" si="23"/>
        <v>5.3380782918149468</v>
      </c>
      <c r="O535" s="21">
        <f t="shared" si="19"/>
        <v>9</v>
      </c>
      <c r="P535" s="25">
        <f t="shared" si="24"/>
        <v>1.6014234875444839</v>
      </c>
    </row>
    <row r="536" spans="1:16" x14ac:dyDescent="0.25">
      <c r="A536" s="8" t="s">
        <v>51</v>
      </c>
      <c r="B536" s="9">
        <v>2</v>
      </c>
      <c r="C536" s="21">
        <f t="shared" si="19"/>
        <v>532</v>
      </c>
      <c r="D536" s="21">
        <f t="shared" si="19"/>
        <v>531</v>
      </c>
      <c r="E536" s="21">
        <f t="shared" si="19"/>
        <v>112</v>
      </c>
      <c r="F536" s="25">
        <f t="shared" si="20"/>
        <v>21.092278719397363</v>
      </c>
      <c r="G536" s="21">
        <f t="shared" si="19"/>
        <v>531</v>
      </c>
      <c r="H536" s="21">
        <f t="shared" si="19"/>
        <v>20</v>
      </c>
      <c r="I536" s="25">
        <f t="shared" si="21"/>
        <v>3.766478342749529</v>
      </c>
      <c r="J536" s="21">
        <f t="shared" si="19"/>
        <v>529</v>
      </c>
      <c r="K536" s="21">
        <f t="shared" si="19"/>
        <v>4</v>
      </c>
      <c r="L536" s="25">
        <f t="shared" si="22"/>
        <v>0.75614366729678639</v>
      </c>
      <c r="M536" s="21">
        <f t="shared" si="19"/>
        <v>42</v>
      </c>
      <c r="N536" s="25">
        <f t="shared" si="23"/>
        <v>7.9395085066162565</v>
      </c>
      <c r="O536" s="21">
        <f t="shared" si="19"/>
        <v>14</v>
      </c>
      <c r="P536" s="25">
        <f t="shared" si="24"/>
        <v>2.6465028355387523</v>
      </c>
    </row>
    <row r="537" spans="1:16" x14ac:dyDescent="0.25">
      <c r="A537" s="8" t="s">
        <v>52</v>
      </c>
      <c r="B537" s="9">
        <v>2</v>
      </c>
      <c r="C537" s="21">
        <f t="shared" si="19"/>
        <v>282</v>
      </c>
      <c r="D537" s="21">
        <f t="shared" si="19"/>
        <v>281</v>
      </c>
      <c r="E537" s="21">
        <f t="shared" si="19"/>
        <v>124</v>
      </c>
      <c r="F537" s="25">
        <f t="shared" si="20"/>
        <v>44.128113879003564</v>
      </c>
      <c r="G537" s="21">
        <f t="shared" si="19"/>
        <v>278</v>
      </c>
      <c r="H537" s="21">
        <f t="shared" si="19"/>
        <v>29</v>
      </c>
      <c r="I537" s="25">
        <f t="shared" si="21"/>
        <v>10.431654676258994</v>
      </c>
      <c r="J537" s="21">
        <f t="shared" si="19"/>
        <v>278</v>
      </c>
      <c r="K537" s="21">
        <f t="shared" si="19"/>
        <v>2</v>
      </c>
      <c r="L537" s="25">
        <f t="shared" si="22"/>
        <v>0.71942446043165476</v>
      </c>
      <c r="M537" s="21">
        <f t="shared" si="19"/>
        <v>19</v>
      </c>
      <c r="N537" s="25">
        <f t="shared" si="23"/>
        <v>6.8345323741007196</v>
      </c>
      <c r="O537" s="21">
        <f t="shared" si="19"/>
        <v>7</v>
      </c>
      <c r="P537" s="25">
        <f t="shared" si="24"/>
        <v>2.5179856115107913</v>
      </c>
    </row>
    <row r="538" spans="1:16" x14ac:dyDescent="0.25">
      <c r="A538" s="8" t="s">
        <v>53</v>
      </c>
      <c r="B538" s="9">
        <v>2</v>
      </c>
      <c r="C538" s="21">
        <f t="shared" si="19"/>
        <v>415</v>
      </c>
      <c r="D538" s="21">
        <f t="shared" si="19"/>
        <v>415</v>
      </c>
      <c r="E538" s="21">
        <f t="shared" si="19"/>
        <v>133</v>
      </c>
      <c r="F538" s="25">
        <f t="shared" si="20"/>
        <v>32.048192771084338</v>
      </c>
      <c r="G538" s="21">
        <f t="shared" si="19"/>
        <v>411</v>
      </c>
      <c r="H538" s="21">
        <f t="shared" si="19"/>
        <v>28</v>
      </c>
      <c r="I538" s="25">
        <f t="shared" si="21"/>
        <v>6.8126520681265204</v>
      </c>
      <c r="J538" s="21">
        <f t="shared" si="19"/>
        <v>409</v>
      </c>
      <c r="K538" s="21">
        <f t="shared" si="19"/>
        <v>5</v>
      </c>
      <c r="L538" s="25">
        <f t="shared" si="22"/>
        <v>1.2224938875305624</v>
      </c>
      <c r="M538" s="21">
        <f t="shared" si="19"/>
        <v>14</v>
      </c>
      <c r="N538" s="25">
        <f t="shared" si="23"/>
        <v>3.4229828850855744</v>
      </c>
      <c r="O538" s="21">
        <f t="shared" si="19"/>
        <v>1</v>
      </c>
      <c r="P538" s="25">
        <f t="shared" si="24"/>
        <v>0.24449877750611246</v>
      </c>
    </row>
    <row r="539" spans="1:16" x14ac:dyDescent="0.25">
      <c r="A539" s="8" t="s">
        <v>54</v>
      </c>
      <c r="B539" s="9">
        <v>2</v>
      </c>
      <c r="C539" s="21">
        <f t="shared" si="19"/>
        <v>1085</v>
      </c>
      <c r="D539" s="21">
        <f t="shared" si="19"/>
        <v>1075</v>
      </c>
      <c r="E539" s="21">
        <f t="shared" si="19"/>
        <v>159</v>
      </c>
      <c r="F539" s="25">
        <f t="shared" si="20"/>
        <v>14.790697674418604</v>
      </c>
      <c r="G539" s="21">
        <f t="shared" si="19"/>
        <v>1081</v>
      </c>
      <c r="H539" s="21">
        <f t="shared" si="19"/>
        <v>23</v>
      </c>
      <c r="I539" s="25">
        <f t="shared" si="21"/>
        <v>2.1276595744680851</v>
      </c>
      <c r="J539" s="21">
        <f t="shared" si="19"/>
        <v>1079</v>
      </c>
      <c r="K539" s="21">
        <f t="shared" si="19"/>
        <v>16</v>
      </c>
      <c r="L539" s="25">
        <f t="shared" si="22"/>
        <v>1.4828544949026876</v>
      </c>
      <c r="M539" s="21">
        <f t="shared" si="19"/>
        <v>117</v>
      </c>
      <c r="N539" s="25">
        <f t="shared" si="23"/>
        <v>10.843373493975903</v>
      </c>
      <c r="O539" s="21">
        <f t="shared" si="19"/>
        <v>60</v>
      </c>
      <c r="P539" s="25">
        <f t="shared" si="24"/>
        <v>5.5607043558850791</v>
      </c>
    </row>
    <row r="540" spans="1:16" x14ac:dyDescent="0.25"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</row>
    <row r="541" spans="1:16" x14ac:dyDescent="0.25">
      <c r="A541" s="7" t="s">
        <v>18</v>
      </c>
      <c r="B541" s="6" t="s">
        <v>55</v>
      </c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</row>
    <row r="542" spans="1:16" x14ac:dyDescent="0.25">
      <c r="A542" s="8" t="s">
        <v>56</v>
      </c>
      <c r="B542" s="9">
        <v>2</v>
      </c>
      <c r="C542" s="21">
        <f t="shared" ref="C542:O548" si="25">SUM(C60+C139+C218+C297+C376+C452)</f>
        <v>1047</v>
      </c>
      <c r="D542" s="21">
        <f t="shared" si="25"/>
        <v>1041</v>
      </c>
      <c r="E542" s="21">
        <f t="shared" si="25"/>
        <v>368</v>
      </c>
      <c r="F542" s="25">
        <f t="shared" ref="F542:F548" si="26">(E542/D542)*100</f>
        <v>35.350624399615754</v>
      </c>
      <c r="G542" s="21">
        <f t="shared" si="25"/>
        <v>1047</v>
      </c>
      <c r="H542" s="21">
        <f t="shared" si="25"/>
        <v>64</v>
      </c>
      <c r="I542" s="25">
        <f t="shared" ref="I542:I548" si="27">SUM(H542/G542)*100</f>
        <v>6.1127029608404966</v>
      </c>
      <c r="J542" s="21">
        <f t="shared" si="25"/>
        <v>1047</v>
      </c>
      <c r="K542" s="21">
        <f t="shared" si="25"/>
        <v>15</v>
      </c>
      <c r="L542" s="25">
        <f t="shared" ref="L542:L548" si="28">SUM(K542/J542)*100</f>
        <v>1.4326647564469914</v>
      </c>
      <c r="M542" s="21">
        <f t="shared" si="25"/>
        <v>41</v>
      </c>
      <c r="N542" s="25">
        <f t="shared" ref="N542:N548" si="29">SUM(M542/J542)*100</f>
        <v>3.9159503342884436</v>
      </c>
      <c r="O542" s="21">
        <f t="shared" si="25"/>
        <v>28</v>
      </c>
      <c r="P542" s="25">
        <f t="shared" ref="P542:P548" si="30">SUM(O542/J542)*100</f>
        <v>2.6743075453677174</v>
      </c>
    </row>
    <row r="543" spans="1:16" x14ac:dyDescent="0.25">
      <c r="A543" s="8" t="s">
        <v>57</v>
      </c>
      <c r="B543" s="9">
        <v>3</v>
      </c>
      <c r="C543" s="21">
        <f t="shared" si="25"/>
        <v>443</v>
      </c>
      <c r="D543" s="21">
        <f t="shared" si="25"/>
        <v>442</v>
      </c>
      <c r="E543" s="21">
        <f t="shared" si="25"/>
        <v>100</v>
      </c>
      <c r="F543" s="25">
        <f t="shared" si="26"/>
        <v>22.624434389140273</v>
      </c>
      <c r="G543" s="21">
        <f t="shared" si="25"/>
        <v>443</v>
      </c>
      <c r="H543" s="21">
        <f t="shared" si="25"/>
        <v>23</v>
      </c>
      <c r="I543" s="25">
        <f t="shared" si="27"/>
        <v>5.1918735891647856</v>
      </c>
      <c r="J543" s="21">
        <f t="shared" si="25"/>
        <v>442</v>
      </c>
      <c r="K543" s="21">
        <f t="shared" si="25"/>
        <v>2</v>
      </c>
      <c r="L543" s="25">
        <f t="shared" si="28"/>
        <v>0.45248868778280549</v>
      </c>
      <c r="M543" s="21">
        <f t="shared" si="25"/>
        <v>24</v>
      </c>
      <c r="N543" s="25">
        <f t="shared" si="29"/>
        <v>5.4298642533936654</v>
      </c>
      <c r="O543" s="21">
        <f t="shared" si="25"/>
        <v>2</v>
      </c>
      <c r="P543" s="25">
        <f t="shared" si="30"/>
        <v>0.45248868778280549</v>
      </c>
    </row>
    <row r="544" spans="1:16" x14ac:dyDescent="0.25">
      <c r="A544" s="8" t="s">
        <v>58</v>
      </c>
      <c r="B544" s="9">
        <v>2</v>
      </c>
      <c r="C544" s="21">
        <f t="shared" si="25"/>
        <v>1272</v>
      </c>
      <c r="D544" s="21">
        <f t="shared" si="25"/>
        <v>1272</v>
      </c>
      <c r="E544" s="21">
        <f t="shared" si="25"/>
        <v>559</v>
      </c>
      <c r="F544" s="25">
        <f t="shared" si="26"/>
        <v>43.946540880503143</v>
      </c>
      <c r="G544" s="21">
        <f t="shared" si="25"/>
        <v>1272</v>
      </c>
      <c r="H544" s="21">
        <f t="shared" si="25"/>
        <v>91</v>
      </c>
      <c r="I544" s="25">
        <f t="shared" si="27"/>
        <v>7.1540880503144653</v>
      </c>
      <c r="J544" s="21">
        <f t="shared" si="25"/>
        <v>1269</v>
      </c>
      <c r="K544" s="21">
        <f t="shared" si="25"/>
        <v>10</v>
      </c>
      <c r="L544" s="25">
        <f t="shared" si="28"/>
        <v>0.78802206461780921</v>
      </c>
      <c r="M544" s="21">
        <f t="shared" si="25"/>
        <v>64</v>
      </c>
      <c r="N544" s="25">
        <f t="shared" si="29"/>
        <v>5.0433412135539797</v>
      </c>
      <c r="O544" s="21">
        <f t="shared" si="25"/>
        <v>19</v>
      </c>
      <c r="P544" s="25">
        <f t="shared" si="30"/>
        <v>1.4972419227738378</v>
      </c>
    </row>
    <row r="545" spans="1:16" x14ac:dyDescent="0.25">
      <c r="A545" s="8" t="s">
        <v>59</v>
      </c>
      <c r="B545" s="9">
        <v>2</v>
      </c>
      <c r="C545" s="21">
        <f t="shared" si="25"/>
        <v>646</v>
      </c>
      <c r="D545" s="21">
        <f t="shared" si="25"/>
        <v>646</v>
      </c>
      <c r="E545" s="21">
        <f t="shared" si="25"/>
        <v>207</v>
      </c>
      <c r="F545" s="25">
        <f t="shared" si="26"/>
        <v>32.043343653250773</v>
      </c>
      <c r="G545" s="21">
        <f t="shared" si="25"/>
        <v>646</v>
      </c>
      <c r="H545" s="21">
        <f t="shared" si="25"/>
        <v>27</v>
      </c>
      <c r="I545" s="25">
        <f t="shared" si="27"/>
        <v>4.1795665634674917</v>
      </c>
      <c r="J545" s="21">
        <f t="shared" si="25"/>
        <v>645</v>
      </c>
      <c r="K545" s="21">
        <f t="shared" si="25"/>
        <v>3</v>
      </c>
      <c r="L545" s="25">
        <f t="shared" si="28"/>
        <v>0.46511627906976744</v>
      </c>
      <c r="M545" s="21">
        <f t="shared" si="25"/>
        <v>31</v>
      </c>
      <c r="N545" s="25">
        <f t="shared" si="29"/>
        <v>4.8062015503875966</v>
      </c>
      <c r="O545" s="21">
        <f t="shared" si="25"/>
        <v>2</v>
      </c>
      <c r="P545" s="25">
        <f t="shared" si="30"/>
        <v>0.31007751937984496</v>
      </c>
    </row>
    <row r="546" spans="1:16" x14ac:dyDescent="0.25">
      <c r="A546" s="8" t="s">
        <v>60</v>
      </c>
      <c r="B546" s="9">
        <v>2</v>
      </c>
      <c r="C546" s="21">
        <f t="shared" si="25"/>
        <v>785</v>
      </c>
      <c r="D546" s="21">
        <f t="shared" si="25"/>
        <v>783</v>
      </c>
      <c r="E546" s="21">
        <f t="shared" si="25"/>
        <v>231</v>
      </c>
      <c r="F546" s="25">
        <f t="shared" si="26"/>
        <v>29.501915708812259</v>
      </c>
      <c r="G546" s="21">
        <f t="shared" si="25"/>
        <v>784</v>
      </c>
      <c r="H546" s="21">
        <f t="shared" si="25"/>
        <v>41</v>
      </c>
      <c r="I546" s="25">
        <f t="shared" si="27"/>
        <v>5.2295918367346941</v>
      </c>
      <c r="J546" s="21">
        <f t="shared" si="25"/>
        <v>783</v>
      </c>
      <c r="K546" s="21">
        <f t="shared" si="25"/>
        <v>5</v>
      </c>
      <c r="L546" s="25">
        <f t="shared" si="28"/>
        <v>0.63856960408684549</v>
      </c>
      <c r="M546" s="21">
        <f t="shared" si="25"/>
        <v>68</v>
      </c>
      <c r="N546" s="25">
        <f t="shared" si="29"/>
        <v>8.6845466155810982</v>
      </c>
      <c r="O546" s="21">
        <f t="shared" si="25"/>
        <v>26</v>
      </c>
      <c r="P546" s="25">
        <f t="shared" si="30"/>
        <v>3.3205619412515963</v>
      </c>
    </row>
    <row r="547" spans="1:16" x14ac:dyDescent="0.25">
      <c r="A547" s="8" t="s">
        <v>61</v>
      </c>
      <c r="B547" s="9">
        <v>1</v>
      </c>
      <c r="C547" s="21">
        <f t="shared" si="25"/>
        <v>1554</v>
      </c>
      <c r="D547" s="21">
        <f t="shared" si="25"/>
        <v>1543</v>
      </c>
      <c r="E547" s="21">
        <f t="shared" si="25"/>
        <v>551</v>
      </c>
      <c r="F547" s="25">
        <f t="shared" si="26"/>
        <v>35.709656513285807</v>
      </c>
      <c r="G547" s="21">
        <f t="shared" si="25"/>
        <v>1490</v>
      </c>
      <c r="H547" s="21">
        <f t="shared" si="25"/>
        <v>97</v>
      </c>
      <c r="I547" s="25">
        <f t="shared" si="27"/>
        <v>6.5100671140939594</v>
      </c>
      <c r="J547" s="21">
        <f t="shared" si="25"/>
        <v>1543</v>
      </c>
      <c r="K547" s="21">
        <f t="shared" si="25"/>
        <v>83</v>
      </c>
      <c r="L547" s="25">
        <f t="shared" si="28"/>
        <v>5.3791315618924171</v>
      </c>
      <c r="M547" s="21">
        <f t="shared" si="25"/>
        <v>97</v>
      </c>
      <c r="N547" s="25">
        <f t="shared" si="29"/>
        <v>6.2864549578742714</v>
      </c>
      <c r="O547" s="21">
        <f t="shared" si="25"/>
        <v>45</v>
      </c>
      <c r="P547" s="25">
        <f t="shared" si="30"/>
        <v>2.9163966299416719</v>
      </c>
    </row>
    <row r="548" spans="1:16" x14ac:dyDescent="0.25">
      <c r="A548" s="8" t="s">
        <v>62</v>
      </c>
      <c r="B548" s="9">
        <v>2</v>
      </c>
      <c r="C548" s="21">
        <f t="shared" si="25"/>
        <v>3440</v>
      </c>
      <c r="D548" s="21">
        <f t="shared" si="25"/>
        <v>3435</v>
      </c>
      <c r="E548" s="21">
        <f t="shared" si="25"/>
        <v>1009</v>
      </c>
      <c r="F548" s="25">
        <f t="shared" si="26"/>
        <v>29.374090247452695</v>
      </c>
      <c r="G548" s="21">
        <f t="shared" si="25"/>
        <v>3440</v>
      </c>
      <c r="H548" s="21">
        <f t="shared" si="25"/>
        <v>212</v>
      </c>
      <c r="I548" s="25">
        <f t="shared" si="27"/>
        <v>6.1627906976744189</v>
      </c>
      <c r="J548" s="21">
        <f t="shared" si="25"/>
        <v>3439</v>
      </c>
      <c r="K548" s="21">
        <f t="shared" si="25"/>
        <v>33</v>
      </c>
      <c r="L548" s="25">
        <f t="shared" si="28"/>
        <v>0.95958127362605405</v>
      </c>
      <c r="M548" s="21">
        <f t="shared" si="25"/>
        <v>133</v>
      </c>
      <c r="N548" s="25">
        <f t="shared" si="29"/>
        <v>3.867403314917127</v>
      </c>
      <c r="O548" s="21">
        <f t="shared" si="25"/>
        <v>27</v>
      </c>
      <c r="P548" s="25">
        <f t="shared" si="30"/>
        <v>0.78511195114858967</v>
      </c>
    </row>
    <row r="549" spans="1:16" x14ac:dyDescent="0.25"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</row>
    <row r="550" spans="1:16" x14ac:dyDescent="0.25">
      <c r="A550" s="7" t="s">
        <v>18</v>
      </c>
      <c r="B550" s="6" t="s">
        <v>63</v>
      </c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</row>
    <row r="551" spans="1:16" x14ac:dyDescent="0.25">
      <c r="A551" s="8" t="s">
        <v>64</v>
      </c>
      <c r="B551" s="9">
        <v>2</v>
      </c>
      <c r="C551" s="21">
        <f t="shared" ref="C551:O563" si="31">SUM(C69+C148+C227+C306+C385+C461)</f>
        <v>275</v>
      </c>
      <c r="D551" s="21">
        <f t="shared" si="31"/>
        <v>275</v>
      </c>
      <c r="E551" s="21">
        <f t="shared" si="31"/>
        <v>43</v>
      </c>
      <c r="F551" s="25">
        <f t="shared" ref="F551:F563" si="32">(E551/D551)*100</f>
        <v>15.636363636363637</v>
      </c>
      <c r="G551" s="21">
        <f t="shared" si="31"/>
        <v>275</v>
      </c>
      <c r="H551" s="21">
        <f t="shared" si="31"/>
        <v>16</v>
      </c>
      <c r="I551" s="25">
        <f t="shared" ref="I551:I563" si="33">SUM(H551/G551)*100</f>
        <v>5.8181818181818183</v>
      </c>
      <c r="J551" s="21">
        <f t="shared" si="31"/>
        <v>275</v>
      </c>
      <c r="K551" s="21">
        <f t="shared" si="31"/>
        <v>1</v>
      </c>
      <c r="L551" s="25">
        <f t="shared" ref="L551:L563" si="34">SUM(K551/J551)*100</f>
        <v>0.36363636363636365</v>
      </c>
      <c r="M551" s="21">
        <f t="shared" si="31"/>
        <v>9</v>
      </c>
      <c r="N551" s="25">
        <f t="shared" ref="N551:N563" si="35">SUM(M551/J551)*100</f>
        <v>3.2727272727272729</v>
      </c>
      <c r="O551" s="21">
        <f t="shared" si="31"/>
        <v>0</v>
      </c>
      <c r="P551" s="25">
        <f t="shared" ref="P551:P563" si="36">SUM(O551/J551)*100</f>
        <v>0</v>
      </c>
    </row>
    <row r="552" spans="1:16" x14ac:dyDescent="0.25">
      <c r="A552" s="8" t="s">
        <v>65</v>
      </c>
      <c r="B552" s="9">
        <v>2</v>
      </c>
      <c r="C552" s="21">
        <f t="shared" si="31"/>
        <v>620</v>
      </c>
      <c r="D552" s="21">
        <f t="shared" si="31"/>
        <v>609</v>
      </c>
      <c r="E552" s="21">
        <f t="shared" si="31"/>
        <v>198</v>
      </c>
      <c r="F552" s="25">
        <f t="shared" si="32"/>
        <v>32.512315270935957</v>
      </c>
      <c r="G552" s="21">
        <f t="shared" si="31"/>
        <v>617</v>
      </c>
      <c r="H552" s="21">
        <f t="shared" si="31"/>
        <v>101</v>
      </c>
      <c r="I552" s="25">
        <f t="shared" si="33"/>
        <v>16.369529983792543</v>
      </c>
      <c r="J552" s="21">
        <f t="shared" si="31"/>
        <v>611</v>
      </c>
      <c r="K552" s="21">
        <f t="shared" si="31"/>
        <v>6</v>
      </c>
      <c r="L552" s="25">
        <f t="shared" si="34"/>
        <v>0.98199672667757776</v>
      </c>
      <c r="M552" s="21">
        <f t="shared" si="31"/>
        <v>9</v>
      </c>
      <c r="N552" s="25">
        <f t="shared" si="35"/>
        <v>1.4729950900163666</v>
      </c>
      <c r="O552" s="21">
        <f t="shared" si="31"/>
        <v>3</v>
      </c>
      <c r="P552" s="25">
        <f t="shared" si="36"/>
        <v>0.49099836333878888</v>
      </c>
    </row>
    <row r="553" spans="1:16" x14ac:dyDescent="0.25">
      <c r="A553" s="8" t="s">
        <v>66</v>
      </c>
      <c r="B553" s="9">
        <v>2</v>
      </c>
      <c r="C553" s="21">
        <f t="shared" si="31"/>
        <v>509</v>
      </c>
      <c r="D553" s="21">
        <f t="shared" si="31"/>
        <v>506</v>
      </c>
      <c r="E553" s="21">
        <f t="shared" si="31"/>
        <v>184</v>
      </c>
      <c r="F553" s="25">
        <f t="shared" si="32"/>
        <v>36.363636363636367</v>
      </c>
      <c r="G553" s="21">
        <f t="shared" si="31"/>
        <v>507</v>
      </c>
      <c r="H553" s="21">
        <f t="shared" si="31"/>
        <v>70</v>
      </c>
      <c r="I553" s="25">
        <f t="shared" si="33"/>
        <v>13.806706114398423</v>
      </c>
      <c r="J553" s="21">
        <f t="shared" si="31"/>
        <v>508</v>
      </c>
      <c r="K553" s="21">
        <f t="shared" si="31"/>
        <v>3</v>
      </c>
      <c r="L553" s="25">
        <f t="shared" si="34"/>
        <v>0.59055118110236215</v>
      </c>
      <c r="M553" s="21">
        <f t="shared" si="31"/>
        <v>12</v>
      </c>
      <c r="N553" s="25">
        <f t="shared" si="35"/>
        <v>2.3622047244094486</v>
      </c>
      <c r="O553" s="21">
        <f t="shared" si="31"/>
        <v>3</v>
      </c>
      <c r="P553" s="25">
        <f t="shared" si="36"/>
        <v>0.59055118110236215</v>
      </c>
    </row>
    <row r="554" spans="1:16" x14ac:dyDescent="0.25">
      <c r="A554" s="8" t="s">
        <v>67</v>
      </c>
      <c r="B554" s="9">
        <v>2</v>
      </c>
      <c r="C554" s="21">
        <f t="shared" si="31"/>
        <v>781</v>
      </c>
      <c r="D554" s="21">
        <f t="shared" si="31"/>
        <v>766</v>
      </c>
      <c r="E554" s="21">
        <f t="shared" si="31"/>
        <v>191</v>
      </c>
      <c r="F554" s="25">
        <f t="shared" si="32"/>
        <v>24.934725848563968</v>
      </c>
      <c r="G554" s="21">
        <f t="shared" si="31"/>
        <v>775</v>
      </c>
      <c r="H554" s="21">
        <f t="shared" si="31"/>
        <v>43</v>
      </c>
      <c r="I554" s="25">
        <f t="shared" si="33"/>
        <v>5.5483870967741931</v>
      </c>
      <c r="J554" s="21">
        <f t="shared" si="31"/>
        <v>770</v>
      </c>
      <c r="K554" s="21">
        <f t="shared" si="31"/>
        <v>16</v>
      </c>
      <c r="L554" s="25">
        <f t="shared" si="34"/>
        <v>2.0779220779220777</v>
      </c>
      <c r="M554" s="21">
        <f t="shared" si="31"/>
        <v>36</v>
      </c>
      <c r="N554" s="25">
        <f t="shared" si="35"/>
        <v>4.6753246753246751</v>
      </c>
      <c r="O554" s="21">
        <f t="shared" si="31"/>
        <v>20</v>
      </c>
      <c r="P554" s="25">
        <f t="shared" si="36"/>
        <v>2.5974025974025974</v>
      </c>
    </row>
    <row r="555" spans="1:16" x14ac:dyDescent="0.25">
      <c r="A555" s="8" t="s">
        <v>68</v>
      </c>
      <c r="B555" s="9">
        <v>2</v>
      </c>
      <c r="C555" s="21">
        <f t="shared" si="31"/>
        <v>356</v>
      </c>
      <c r="D555" s="21">
        <f t="shared" si="31"/>
        <v>346</v>
      </c>
      <c r="E555" s="21">
        <f t="shared" si="31"/>
        <v>87</v>
      </c>
      <c r="F555" s="25">
        <f t="shared" si="32"/>
        <v>25.144508670520231</v>
      </c>
      <c r="G555" s="21">
        <f t="shared" si="31"/>
        <v>356</v>
      </c>
      <c r="H555" s="21">
        <f t="shared" si="31"/>
        <v>42</v>
      </c>
      <c r="I555" s="25">
        <f t="shared" si="33"/>
        <v>11.797752808988763</v>
      </c>
      <c r="J555" s="21">
        <f t="shared" si="31"/>
        <v>351</v>
      </c>
      <c r="K555" s="21">
        <f t="shared" si="31"/>
        <v>5</v>
      </c>
      <c r="L555" s="25">
        <f t="shared" si="34"/>
        <v>1.4245014245014245</v>
      </c>
      <c r="M555" s="21">
        <f t="shared" si="31"/>
        <v>18</v>
      </c>
      <c r="N555" s="25">
        <f t="shared" si="35"/>
        <v>5.1282051282051277</v>
      </c>
      <c r="O555" s="21">
        <f t="shared" si="31"/>
        <v>4</v>
      </c>
      <c r="P555" s="25">
        <f t="shared" si="36"/>
        <v>1.1396011396011396</v>
      </c>
    </row>
    <row r="556" spans="1:16" x14ac:dyDescent="0.25">
      <c r="A556" s="8" t="s">
        <v>69</v>
      </c>
      <c r="B556" s="9">
        <v>2</v>
      </c>
      <c r="C556" s="21">
        <f t="shared" si="31"/>
        <v>833</v>
      </c>
      <c r="D556" s="21">
        <f t="shared" si="31"/>
        <v>821</v>
      </c>
      <c r="E556" s="21">
        <f t="shared" si="31"/>
        <v>243</v>
      </c>
      <c r="F556" s="25">
        <f t="shared" si="32"/>
        <v>29.598051157125454</v>
      </c>
      <c r="G556" s="21">
        <f t="shared" si="31"/>
        <v>830</v>
      </c>
      <c r="H556" s="21">
        <f t="shared" si="31"/>
        <v>75</v>
      </c>
      <c r="I556" s="25">
        <f t="shared" si="33"/>
        <v>9.0361445783132535</v>
      </c>
      <c r="J556" s="21">
        <f t="shared" si="31"/>
        <v>812</v>
      </c>
      <c r="K556" s="21">
        <f t="shared" si="31"/>
        <v>12</v>
      </c>
      <c r="L556" s="25">
        <f t="shared" si="34"/>
        <v>1.4778325123152709</v>
      </c>
      <c r="M556" s="21">
        <f t="shared" si="31"/>
        <v>48</v>
      </c>
      <c r="N556" s="25">
        <f t="shared" si="35"/>
        <v>5.9113300492610836</v>
      </c>
      <c r="O556" s="21">
        <f t="shared" si="31"/>
        <v>9</v>
      </c>
      <c r="P556" s="25">
        <f t="shared" si="36"/>
        <v>1.1083743842364533</v>
      </c>
    </row>
    <row r="557" spans="1:16" x14ac:dyDescent="0.25">
      <c r="A557" s="8" t="s">
        <v>70</v>
      </c>
      <c r="B557" s="9">
        <v>2</v>
      </c>
      <c r="C557" s="21">
        <f t="shared" si="31"/>
        <v>219</v>
      </c>
      <c r="D557" s="21">
        <f t="shared" si="31"/>
        <v>219</v>
      </c>
      <c r="E557" s="21">
        <f t="shared" si="31"/>
        <v>41</v>
      </c>
      <c r="F557" s="25">
        <f t="shared" si="32"/>
        <v>18.721461187214611</v>
      </c>
      <c r="G557" s="21">
        <f t="shared" si="31"/>
        <v>219</v>
      </c>
      <c r="H557" s="21">
        <f t="shared" si="31"/>
        <v>17</v>
      </c>
      <c r="I557" s="25">
        <f t="shared" si="33"/>
        <v>7.7625570776255701</v>
      </c>
      <c r="J557" s="21">
        <f t="shared" si="31"/>
        <v>218</v>
      </c>
      <c r="K557" s="21">
        <f t="shared" si="31"/>
        <v>6</v>
      </c>
      <c r="L557" s="25">
        <f t="shared" si="34"/>
        <v>2.7522935779816518</v>
      </c>
      <c r="M557" s="21">
        <f t="shared" si="31"/>
        <v>9</v>
      </c>
      <c r="N557" s="25">
        <f t="shared" si="35"/>
        <v>4.1284403669724776</v>
      </c>
      <c r="O557" s="21">
        <f t="shared" si="31"/>
        <v>16</v>
      </c>
      <c r="P557" s="25">
        <f t="shared" si="36"/>
        <v>7.3394495412844041</v>
      </c>
    </row>
    <row r="558" spans="1:16" x14ac:dyDescent="0.25">
      <c r="A558" s="8" t="s">
        <v>71</v>
      </c>
      <c r="B558" s="9">
        <v>2</v>
      </c>
      <c r="C558" s="21">
        <f t="shared" si="31"/>
        <v>991</v>
      </c>
      <c r="D558" s="21">
        <f t="shared" si="31"/>
        <v>975</v>
      </c>
      <c r="E558" s="21">
        <f t="shared" si="31"/>
        <v>223</v>
      </c>
      <c r="F558" s="25">
        <f t="shared" si="32"/>
        <v>22.871794871794869</v>
      </c>
      <c r="G558" s="21">
        <f t="shared" si="31"/>
        <v>989</v>
      </c>
      <c r="H558" s="21">
        <f t="shared" si="31"/>
        <v>68</v>
      </c>
      <c r="I558" s="25">
        <f t="shared" si="33"/>
        <v>6.8756319514661266</v>
      </c>
      <c r="J558" s="21">
        <f t="shared" si="31"/>
        <v>982</v>
      </c>
      <c r="K558" s="21">
        <f t="shared" si="31"/>
        <v>7</v>
      </c>
      <c r="L558" s="25">
        <f t="shared" si="34"/>
        <v>0.71283095723014256</v>
      </c>
      <c r="M558" s="21">
        <f t="shared" si="31"/>
        <v>47</v>
      </c>
      <c r="N558" s="25">
        <f t="shared" si="35"/>
        <v>4.7861507128309571</v>
      </c>
      <c r="O558" s="21">
        <f t="shared" si="31"/>
        <v>4</v>
      </c>
      <c r="P558" s="25">
        <f t="shared" si="36"/>
        <v>0.40733197556008144</v>
      </c>
    </row>
    <row r="559" spans="1:16" x14ac:dyDescent="0.25">
      <c r="A559" s="8" t="s">
        <v>72</v>
      </c>
      <c r="B559" s="9">
        <v>2</v>
      </c>
      <c r="C559" s="21">
        <f t="shared" si="31"/>
        <v>451</v>
      </c>
      <c r="D559" s="21">
        <f t="shared" si="31"/>
        <v>447</v>
      </c>
      <c r="E559" s="21">
        <f t="shared" si="31"/>
        <v>102</v>
      </c>
      <c r="F559" s="25">
        <f t="shared" si="32"/>
        <v>22.818791946308725</v>
      </c>
      <c r="G559" s="21">
        <f t="shared" si="31"/>
        <v>451</v>
      </c>
      <c r="H559" s="21">
        <f t="shared" si="31"/>
        <v>21</v>
      </c>
      <c r="I559" s="25">
        <f t="shared" si="33"/>
        <v>4.6563192904656319</v>
      </c>
      <c r="J559" s="21">
        <f t="shared" si="31"/>
        <v>446</v>
      </c>
      <c r="K559" s="21">
        <f t="shared" si="31"/>
        <v>6</v>
      </c>
      <c r="L559" s="25">
        <f t="shared" si="34"/>
        <v>1.3452914798206279</v>
      </c>
      <c r="M559" s="21">
        <f t="shared" si="31"/>
        <v>35</v>
      </c>
      <c r="N559" s="25">
        <f t="shared" si="35"/>
        <v>7.8475336322869964</v>
      </c>
      <c r="O559" s="21">
        <f t="shared" si="31"/>
        <v>5</v>
      </c>
      <c r="P559" s="25">
        <f t="shared" si="36"/>
        <v>1.1210762331838564</v>
      </c>
    </row>
    <row r="560" spans="1:16" x14ac:dyDescent="0.25">
      <c r="A560" s="8" t="s">
        <v>63</v>
      </c>
      <c r="B560" s="9">
        <v>2</v>
      </c>
      <c r="C560" s="21">
        <f t="shared" si="31"/>
        <v>1379</v>
      </c>
      <c r="D560" s="21">
        <f t="shared" si="31"/>
        <v>1346</v>
      </c>
      <c r="E560" s="21">
        <f t="shared" si="31"/>
        <v>400</v>
      </c>
      <c r="F560" s="25">
        <f t="shared" si="32"/>
        <v>29.717682020802378</v>
      </c>
      <c r="G560" s="21">
        <f t="shared" si="31"/>
        <v>1373</v>
      </c>
      <c r="H560" s="21">
        <f t="shared" si="31"/>
        <v>154</v>
      </c>
      <c r="I560" s="25">
        <f t="shared" si="33"/>
        <v>11.216314639475602</v>
      </c>
      <c r="J560" s="21">
        <f t="shared" si="31"/>
        <v>1342</v>
      </c>
      <c r="K560" s="21">
        <f t="shared" si="31"/>
        <v>11</v>
      </c>
      <c r="L560" s="25">
        <f t="shared" si="34"/>
        <v>0.81967213114754101</v>
      </c>
      <c r="M560" s="21">
        <f t="shared" si="31"/>
        <v>76</v>
      </c>
      <c r="N560" s="25">
        <f t="shared" si="35"/>
        <v>5.6631892697466473</v>
      </c>
      <c r="O560" s="21">
        <f t="shared" si="31"/>
        <v>11</v>
      </c>
      <c r="P560" s="25">
        <f t="shared" si="36"/>
        <v>0.81967213114754101</v>
      </c>
    </row>
    <row r="561" spans="1:16" x14ac:dyDescent="0.25">
      <c r="A561" s="8" t="s">
        <v>73</v>
      </c>
      <c r="B561" s="9">
        <v>1</v>
      </c>
      <c r="C561" s="21">
        <f t="shared" si="31"/>
        <v>649</v>
      </c>
      <c r="D561" s="21">
        <f t="shared" si="31"/>
        <v>633</v>
      </c>
      <c r="E561" s="21">
        <f t="shared" si="31"/>
        <v>168</v>
      </c>
      <c r="F561" s="25">
        <f t="shared" si="32"/>
        <v>26.540284360189574</v>
      </c>
      <c r="G561" s="21">
        <f t="shared" si="31"/>
        <v>643</v>
      </c>
      <c r="H561" s="21">
        <f t="shared" si="31"/>
        <v>61</v>
      </c>
      <c r="I561" s="25">
        <f t="shared" si="33"/>
        <v>9.4867807153965789</v>
      </c>
      <c r="J561" s="21">
        <f t="shared" si="31"/>
        <v>637</v>
      </c>
      <c r="K561" s="21">
        <f t="shared" si="31"/>
        <v>6</v>
      </c>
      <c r="L561" s="25">
        <f t="shared" si="34"/>
        <v>0.9419152276295133</v>
      </c>
      <c r="M561" s="21">
        <f t="shared" si="31"/>
        <v>8</v>
      </c>
      <c r="N561" s="25">
        <f t="shared" si="35"/>
        <v>1.2558869701726845</v>
      </c>
      <c r="O561" s="21">
        <f t="shared" si="31"/>
        <v>8</v>
      </c>
      <c r="P561" s="25">
        <f t="shared" si="36"/>
        <v>1.2558869701726845</v>
      </c>
    </row>
    <row r="562" spans="1:16" x14ac:dyDescent="0.25">
      <c r="A562" s="8" t="s">
        <v>74</v>
      </c>
      <c r="B562" s="9">
        <v>2</v>
      </c>
      <c r="C562" s="21">
        <f t="shared" si="31"/>
        <v>438</v>
      </c>
      <c r="D562" s="21">
        <f t="shared" si="31"/>
        <v>426</v>
      </c>
      <c r="E562" s="21">
        <f t="shared" si="31"/>
        <v>115</v>
      </c>
      <c r="F562" s="25">
        <f t="shared" si="32"/>
        <v>26.995305164319248</v>
      </c>
      <c r="G562" s="21">
        <f t="shared" si="31"/>
        <v>433</v>
      </c>
      <c r="H562" s="21">
        <f t="shared" si="31"/>
        <v>52</v>
      </c>
      <c r="I562" s="25">
        <f t="shared" si="33"/>
        <v>12.009237875288683</v>
      </c>
      <c r="J562" s="21">
        <f t="shared" si="31"/>
        <v>427</v>
      </c>
      <c r="K562" s="21">
        <f t="shared" si="31"/>
        <v>5</v>
      </c>
      <c r="L562" s="25">
        <f t="shared" si="34"/>
        <v>1.1709601873536302</v>
      </c>
      <c r="M562" s="21">
        <f t="shared" si="31"/>
        <v>11</v>
      </c>
      <c r="N562" s="25">
        <f t="shared" si="35"/>
        <v>2.5761124121779861</v>
      </c>
      <c r="O562" s="21">
        <f t="shared" si="31"/>
        <v>5</v>
      </c>
      <c r="P562" s="25">
        <f t="shared" si="36"/>
        <v>1.1709601873536302</v>
      </c>
    </row>
    <row r="563" spans="1:16" x14ac:dyDescent="0.25">
      <c r="A563" s="8" t="s">
        <v>75</v>
      </c>
      <c r="B563" s="9">
        <v>2</v>
      </c>
      <c r="C563" s="21">
        <f t="shared" si="31"/>
        <v>867</v>
      </c>
      <c r="D563" s="21">
        <f t="shared" si="31"/>
        <v>854</v>
      </c>
      <c r="E563" s="21">
        <f t="shared" si="31"/>
        <v>210</v>
      </c>
      <c r="F563" s="25">
        <f t="shared" si="32"/>
        <v>24.590163934426229</v>
      </c>
      <c r="G563" s="21">
        <f t="shared" si="31"/>
        <v>861</v>
      </c>
      <c r="H563" s="21">
        <f t="shared" si="31"/>
        <v>79</v>
      </c>
      <c r="I563" s="25">
        <f t="shared" si="33"/>
        <v>9.175377468060395</v>
      </c>
      <c r="J563" s="21">
        <f t="shared" si="31"/>
        <v>858</v>
      </c>
      <c r="K563" s="21">
        <f t="shared" si="31"/>
        <v>15</v>
      </c>
      <c r="L563" s="25">
        <f t="shared" si="34"/>
        <v>1.7482517482517483</v>
      </c>
      <c r="M563" s="21">
        <f t="shared" si="31"/>
        <v>23</v>
      </c>
      <c r="N563" s="25">
        <f t="shared" si="35"/>
        <v>2.6806526806526807</v>
      </c>
      <c r="O563" s="21">
        <f t="shared" si="31"/>
        <v>8</v>
      </c>
      <c r="P563" s="25">
        <f t="shared" si="36"/>
        <v>0.93240093240093236</v>
      </c>
    </row>
    <row r="564" spans="1:16" x14ac:dyDescent="0.25"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</row>
    <row r="565" spans="1:16" x14ac:dyDescent="0.25">
      <c r="A565" s="7" t="s">
        <v>18</v>
      </c>
      <c r="B565" s="6" t="s">
        <v>76</v>
      </c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</row>
    <row r="566" spans="1:16" x14ac:dyDescent="0.25">
      <c r="A566" s="8" t="s">
        <v>77</v>
      </c>
      <c r="B566" s="9">
        <v>1</v>
      </c>
      <c r="C566" s="21">
        <f t="shared" ref="C566:O569" si="37">SUM(C84+C163+C242+C321+C400+C476)</f>
        <v>982</v>
      </c>
      <c r="D566" s="21">
        <f t="shared" si="37"/>
        <v>971</v>
      </c>
      <c r="E566" s="21">
        <f t="shared" si="37"/>
        <v>377</v>
      </c>
      <c r="F566" s="25">
        <f t="shared" ref="F566:F569" si="38">(E566/D566)*100</f>
        <v>38.825952626158596</v>
      </c>
      <c r="G566" s="21">
        <f t="shared" si="37"/>
        <v>973</v>
      </c>
      <c r="H566" s="21">
        <f t="shared" si="37"/>
        <v>49</v>
      </c>
      <c r="I566" s="25">
        <f t="shared" ref="I566:I569" si="39">SUM(H566/G566)*100</f>
        <v>5.0359712230215825</v>
      </c>
      <c r="J566" s="21">
        <f t="shared" si="37"/>
        <v>974</v>
      </c>
      <c r="K566" s="21">
        <f t="shared" si="37"/>
        <v>19</v>
      </c>
      <c r="L566" s="25">
        <f t="shared" ref="L566:L569" si="40">SUM(K566/J566)*100</f>
        <v>1.9507186858316223</v>
      </c>
      <c r="M566" s="21">
        <f t="shared" si="37"/>
        <v>75</v>
      </c>
      <c r="N566" s="25">
        <f t="shared" ref="N566:N569" si="41">SUM(M566/J566)*100</f>
        <v>7.7002053388090355</v>
      </c>
      <c r="O566" s="21">
        <f t="shared" si="37"/>
        <v>26</v>
      </c>
      <c r="P566" s="25">
        <f t="shared" ref="P566:P569" si="42">SUM(O566/J566)*100</f>
        <v>2.6694045174537986</v>
      </c>
    </row>
    <row r="567" spans="1:16" x14ac:dyDescent="0.25">
      <c r="A567" s="8" t="s">
        <v>78</v>
      </c>
      <c r="B567" s="9">
        <v>1</v>
      </c>
      <c r="C567" s="21">
        <f t="shared" si="37"/>
        <v>180</v>
      </c>
      <c r="D567" s="21">
        <f t="shared" si="37"/>
        <v>180</v>
      </c>
      <c r="E567" s="21">
        <f t="shared" si="37"/>
        <v>40</v>
      </c>
      <c r="F567" s="25">
        <f t="shared" si="38"/>
        <v>22.222222222222221</v>
      </c>
      <c r="G567" s="21">
        <f t="shared" si="37"/>
        <v>180</v>
      </c>
      <c r="H567" s="21">
        <f t="shared" si="37"/>
        <v>4</v>
      </c>
      <c r="I567" s="25">
        <f t="shared" si="39"/>
        <v>2.2222222222222223</v>
      </c>
      <c r="J567" s="21">
        <f t="shared" si="37"/>
        <v>179</v>
      </c>
      <c r="K567" s="21">
        <f t="shared" si="37"/>
        <v>2</v>
      </c>
      <c r="L567" s="25">
        <f t="shared" si="40"/>
        <v>1.1173184357541899</v>
      </c>
      <c r="M567" s="21">
        <f t="shared" si="37"/>
        <v>15</v>
      </c>
      <c r="N567" s="25">
        <f t="shared" si="41"/>
        <v>8.3798882681564244</v>
      </c>
      <c r="O567" s="21">
        <f t="shared" si="37"/>
        <v>4</v>
      </c>
      <c r="P567" s="25">
        <f t="shared" si="42"/>
        <v>2.2346368715083798</v>
      </c>
    </row>
    <row r="568" spans="1:16" x14ac:dyDescent="0.25">
      <c r="A568" s="8" t="s">
        <v>76</v>
      </c>
      <c r="B568" s="9">
        <v>2</v>
      </c>
      <c r="C568" s="21">
        <f t="shared" si="37"/>
        <v>2542</v>
      </c>
      <c r="D568" s="21">
        <f t="shared" si="37"/>
        <v>2527</v>
      </c>
      <c r="E568" s="21">
        <f t="shared" si="37"/>
        <v>1150</v>
      </c>
      <c r="F568" s="25">
        <f t="shared" si="38"/>
        <v>45.508508112386231</v>
      </c>
      <c r="G568" s="21">
        <f t="shared" si="37"/>
        <v>2527</v>
      </c>
      <c r="H568" s="21">
        <f t="shared" si="37"/>
        <v>168</v>
      </c>
      <c r="I568" s="25">
        <f t="shared" si="39"/>
        <v>6.64819944598338</v>
      </c>
      <c r="J568" s="21">
        <f t="shared" si="37"/>
        <v>2521</v>
      </c>
      <c r="K568" s="21">
        <f t="shared" si="37"/>
        <v>41</v>
      </c>
      <c r="L568" s="25">
        <f t="shared" si="40"/>
        <v>1.6263387544625147</v>
      </c>
      <c r="M568" s="21">
        <f t="shared" si="37"/>
        <v>212</v>
      </c>
      <c r="N568" s="25">
        <f t="shared" si="41"/>
        <v>8.4093613645378813</v>
      </c>
      <c r="O568" s="21">
        <f t="shared" si="37"/>
        <v>92</v>
      </c>
      <c r="P568" s="25">
        <f t="shared" si="42"/>
        <v>3.649345497818326</v>
      </c>
    </row>
    <row r="569" spans="1:16" x14ac:dyDescent="0.25">
      <c r="A569" s="8" t="s">
        <v>79</v>
      </c>
      <c r="B569" s="9">
        <v>1</v>
      </c>
      <c r="C569" s="21">
        <f t="shared" si="37"/>
        <v>883</v>
      </c>
      <c r="D569" s="21">
        <f t="shared" si="37"/>
        <v>876</v>
      </c>
      <c r="E569" s="21">
        <f t="shared" si="37"/>
        <v>361</v>
      </c>
      <c r="F569" s="25">
        <f t="shared" si="38"/>
        <v>41.210045662100455</v>
      </c>
      <c r="G569" s="21">
        <f t="shared" si="37"/>
        <v>881</v>
      </c>
      <c r="H569" s="21">
        <f t="shared" si="37"/>
        <v>82</v>
      </c>
      <c r="I569" s="25">
        <f t="shared" si="39"/>
        <v>9.3076049943246311</v>
      </c>
      <c r="J569" s="21">
        <f t="shared" si="37"/>
        <v>872</v>
      </c>
      <c r="K569" s="21">
        <f t="shared" si="37"/>
        <v>9</v>
      </c>
      <c r="L569" s="25">
        <f t="shared" si="40"/>
        <v>1.0321100917431194</v>
      </c>
      <c r="M569" s="21">
        <f t="shared" si="37"/>
        <v>26</v>
      </c>
      <c r="N569" s="25">
        <f t="shared" si="41"/>
        <v>2.9816513761467891</v>
      </c>
      <c r="O569" s="21">
        <f t="shared" si="37"/>
        <v>13</v>
      </c>
      <c r="P569" s="25">
        <f t="shared" si="42"/>
        <v>1.4908256880733946</v>
      </c>
    </row>
    <row r="570" spans="1:16" x14ac:dyDescent="0.25"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</row>
    <row r="571" spans="1:16" x14ac:dyDescent="0.25">
      <c r="A571" s="7" t="s">
        <v>18</v>
      </c>
      <c r="B571" s="6" t="s">
        <v>80</v>
      </c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</row>
    <row r="572" spans="1:16" x14ac:dyDescent="0.25">
      <c r="A572" s="8" t="s">
        <v>81</v>
      </c>
      <c r="B572" s="9">
        <v>1</v>
      </c>
      <c r="C572" s="21">
        <f t="shared" ref="C572:O572" si="43">SUM(C90+C169+C248+C327+C406+C482)</f>
        <v>10</v>
      </c>
      <c r="D572" s="21">
        <f t="shared" si="43"/>
        <v>9</v>
      </c>
      <c r="E572" s="21">
        <f t="shared" si="43"/>
        <v>3</v>
      </c>
      <c r="F572" s="25">
        <f t="shared" ref="F572" si="44">(E572/D572)*100</f>
        <v>33.333333333333329</v>
      </c>
      <c r="G572" s="21">
        <f t="shared" si="43"/>
        <v>10</v>
      </c>
      <c r="H572" s="21">
        <f t="shared" si="43"/>
        <v>0</v>
      </c>
      <c r="I572" s="25">
        <f t="shared" ref="I572" si="45">SUM(H572/G572)*100</f>
        <v>0</v>
      </c>
      <c r="J572" s="21">
        <f t="shared" si="43"/>
        <v>9</v>
      </c>
      <c r="K572" s="21">
        <f t="shared" si="43"/>
        <v>0</v>
      </c>
      <c r="L572" s="25">
        <f t="shared" ref="L572" si="46">SUM(K572/J572)*100</f>
        <v>0</v>
      </c>
      <c r="M572" s="21">
        <f t="shared" si="43"/>
        <v>0</v>
      </c>
      <c r="N572" s="25">
        <f t="shared" ref="N572" si="47">SUM(M572/J572)*100</f>
        <v>0</v>
      </c>
      <c r="O572" s="21">
        <f t="shared" si="43"/>
        <v>0</v>
      </c>
      <c r="P572" s="25">
        <f t="shared" ref="P572" si="48">SUM(O572/J572)*100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P311"/>
  <sheetViews>
    <sheetView topLeftCell="A7" workbookViewId="0">
      <pane xSplit="2" ySplit="6" topLeftCell="C288" activePane="bottomRight" state="frozen"/>
      <selection activeCell="A7" sqref="A7"/>
      <selection pane="topRight" activeCell="C7" sqref="C7"/>
      <selection pane="bottomLeft" activeCell="A13" sqref="A13"/>
      <selection pane="bottomRight" activeCell="C301" sqref="C301:P311"/>
    </sheetView>
  </sheetViews>
  <sheetFormatPr baseColWidth="10" defaultRowHeight="15" x14ac:dyDescent="0.25"/>
  <cols>
    <col min="1" max="16384" width="11.42578125" style="1"/>
  </cols>
  <sheetData>
    <row r="3" spans="1:16" x14ac:dyDescent="0.25">
      <c r="P3" s="2">
        <v>41474</v>
      </c>
    </row>
    <row r="4" spans="1:16" ht="15.75" x14ac:dyDescent="0.25">
      <c r="A4" s="3" t="s">
        <v>0</v>
      </c>
    </row>
    <row r="8" spans="1:16" ht="15.75" x14ac:dyDescent="0.25">
      <c r="J8" s="4" t="s">
        <v>1</v>
      </c>
    </row>
    <row r="10" spans="1:16" x14ac:dyDescent="0.25">
      <c r="A10" s="5" t="s">
        <v>2</v>
      </c>
      <c r="B10" s="5" t="s">
        <v>3</v>
      </c>
      <c r="C10" s="5" t="s">
        <v>4</v>
      </c>
      <c r="D10" s="5" t="s">
        <v>5</v>
      </c>
      <c r="F10" s="5" t="s">
        <v>6</v>
      </c>
      <c r="G10" s="5" t="s">
        <v>5</v>
      </c>
      <c r="I10" s="5" t="s">
        <v>7</v>
      </c>
      <c r="J10" s="5" t="s">
        <v>5</v>
      </c>
      <c r="L10" s="5" t="s">
        <v>8</v>
      </c>
      <c r="M10" s="5" t="s">
        <v>9</v>
      </c>
      <c r="O10" s="5" t="s">
        <v>10</v>
      </c>
    </row>
    <row r="11" spans="1:16" x14ac:dyDescent="0.25"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13</v>
      </c>
      <c r="I11" s="5" t="s">
        <v>14</v>
      </c>
      <c r="J11" s="5" t="s">
        <v>15</v>
      </c>
      <c r="K11" s="5" t="s">
        <v>13</v>
      </c>
      <c r="L11" s="5" t="s">
        <v>14</v>
      </c>
      <c r="M11" s="5" t="s">
        <v>16</v>
      </c>
      <c r="N11" s="5" t="s">
        <v>14</v>
      </c>
      <c r="O11" s="5" t="s">
        <v>13</v>
      </c>
      <c r="P11" s="5" t="s">
        <v>14</v>
      </c>
    </row>
    <row r="14" spans="1:16" x14ac:dyDescent="0.25">
      <c r="A14" s="6" t="s">
        <v>17</v>
      </c>
    </row>
    <row r="15" spans="1:16" x14ac:dyDescent="0.25">
      <c r="A15" s="7" t="s">
        <v>18</v>
      </c>
      <c r="B15" s="6" t="s">
        <v>90</v>
      </c>
    </row>
    <row r="16" spans="1:16" x14ac:dyDescent="0.25">
      <c r="A16" s="8" t="s">
        <v>91</v>
      </c>
      <c r="B16" s="9">
        <v>1</v>
      </c>
      <c r="C16" s="9">
        <v>119</v>
      </c>
      <c r="D16" s="9">
        <v>119</v>
      </c>
      <c r="E16" s="9">
        <v>46</v>
      </c>
      <c r="F16" s="10">
        <v>38.655462184873947</v>
      </c>
      <c r="G16" s="9">
        <v>119</v>
      </c>
      <c r="H16" s="9">
        <v>6</v>
      </c>
      <c r="I16" s="10">
        <v>5.0420168067226889</v>
      </c>
      <c r="J16" s="9">
        <v>119</v>
      </c>
      <c r="K16" s="9">
        <v>1</v>
      </c>
      <c r="L16" s="10">
        <v>0.84033613445378152</v>
      </c>
      <c r="M16" s="9">
        <v>4</v>
      </c>
      <c r="N16" s="10">
        <v>3.3613445378151261</v>
      </c>
      <c r="O16" s="9">
        <v>1</v>
      </c>
      <c r="P16" s="10">
        <v>0.84033613445378152</v>
      </c>
    </row>
    <row r="17" spans="1:16" x14ac:dyDescent="0.25">
      <c r="A17" s="8" t="s">
        <v>92</v>
      </c>
      <c r="B17" s="9">
        <v>1</v>
      </c>
      <c r="C17" s="9">
        <v>181</v>
      </c>
      <c r="D17" s="9">
        <v>181</v>
      </c>
      <c r="E17" s="9">
        <v>57</v>
      </c>
      <c r="F17" s="10">
        <v>31.49171270718232</v>
      </c>
      <c r="G17" s="9">
        <v>181</v>
      </c>
      <c r="H17" s="9">
        <v>6</v>
      </c>
      <c r="I17" s="10">
        <v>3.3149171270718232</v>
      </c>
      <c r="J17" s="9">
        <v>181</v>
      </c>
      <c r="K17" s="9">
        <v>2</v>
      </c>
      <c r="L17" s="10">
        <v>1.1049723756906078</v>
      </c>
      <c r="M17" s="9">
        <v>15</v>
      </c>
      <c r="N17" s="10">
        <v>8.2872928176795586</v>
      </c>
      <c r="O17" s="9">
        <v>3</v>
      </c>
      <c r="P17" s="10">
        <v>1.6574585635359116</v>
      </c>
    </row>
    <row r="18" spans="1:16" x14ac:dyDescent="0.25">
      <c r="A18" s="8" t="s">
        <v>93</v>
      </c>
      <c r="B18" s="9">
        <v>1</v>
      </c>
      <c r="C18" s="9">
        <v>534</v>
      </c>
      <c r="D18" s="9">
        <v>533</v>
      </c>
      <c r="E18" s="9">
        <v>185</v>
      </c>
      <c r="F18" s="10">
        <v>34.709193245778607</v>
      </c>
      <c r="G18" s="9">
        <v>528</v>
      </c>
      <c r="H18" s="9">
        <v>32</v>
      </c>
      <c r="I18" s="10">
        <v>6.0606060606060597</v>
      </c>
      <c r="J18" s="9">
        <v>532</v>
      </c>
      <c r="K18" s="9">
        <v>7</v>
      </c>
      <c r="L18" s="10">
        <v>1.3157894736842104</v>
      </c>
      <c r="M18" s="9">
        <v>25</v>
      </c>
      <c r="N18" s="10">
        <v>4.6992481203007523</v>
      </c>
      <c r="O18" s="9">
        <v>12</v>
      </c>
      <c r="P18" s="10">
        <v>2.255639097744361</v>
      </c>
    </row>
    <row r="19" spans="1:16" x14ac:dyDescent="0.25">
      <c r="A19" s="8" t="s">
        <v>94</v>
      </c>
      <c r="B19" s="9">
        <v>1</v>
      </c>
      <c r="C19" s="9">
        <v>124</v>
      </c>
      <c r="D19" s="9">
        <v>124</v>
      </c>
      <c r="E19" s="9">
        <v>37</v>
      </c>
      <c r="F19" s="10">
        <v>29.838709677419356</v>
      </c>
      <c r="G19" s="9">
        <v>124</v>
      </c>
      <c r="H19" s="9">
        <v>4</v>
      </c>
      <c r="I19" s="10">
        <v>3.225806451612903</v>
      </c>
      <c r="J19" s="9">
        <v>124</v>
      </c>
      <c r="K19" s="9">
        <v>1</v>
      </c>
      <c r="L19" s="10">
        <v>0.80645161290322576</v>
      </c>
      <c r="M19" s="9">
        <v>10</v>
      </c>
      <c r="N19" s="10">
        <v>8.064516129032258</v>
      </c>
      <c r="O19" s="9">
        <v>0</v>
      </c>
      <c r="P19" s="10">
        <v>0</v>
      </c>
    </row>
    <row r="20" spans="1:16" x14ac:dyDescent="0.25">
      <c r="A20" s="8" t="s">
        <v>95</v>
      </c>
      <c r="B20" s="9">
        <v>1</v>
      </c>
      <c r="C20" s="9">
        <v>129</v>
      </c>
      <c r="D20" s="9">
        <v>129</v>
      </c>
      <c r="E20" s="9">
        <v>40</v>
      </c>
      <c r="F20" s="10">
        <v>31.007751937984494</v>
      </c>
      <c r="G20" s="9">
        <v>129</v>
      </c>
      <c r="H20" s="9">
        <v>5</v>
      </c>
      <c r="I20" s="10">
        <v>3.8759689922480618</v>
      </c>
      <c r="J20" s="9">
        <v>129</v>
      </c>
      <c r="K20" s="9">
        <v>0</v>
      </c>
      <c r="L20" s="10">
        <v>0</v>
      </c>
      <c r="M20" s="9">
        <v>4</v>
      </c>
      <c r="N20" s="10">
        <v>3.1007751937984493</v>
      </c>
      <c r="O20" s="9">
        <v>5</v>
      </c>
      <c r="P20" s="10">
        <v>3.8759689922480618</v>
      </c>
    </row>
    <row r="21" spans="1:16" x14ac:dyDescent="0.25">
      <c r="A21" s="8" t="s">
        <v>96</v>
      </c>
      <c r="B21" s="9">
        <v>1</v>
      </c>
      <c r="C21" s="9">
        <v>175</v>
      </c>
      <c r="D21" s="9">
        <v>175</v>
      </c>
      <c r="E21" s="9">
        <v>58</v>
      </c>
      <c r="F21" s="10">
        <v>33.142857142857139</v>
      </c>
      <c r="G21" s="9">
        <v>175</v>
      </c>
      <c r="H21" s="9">
        <v>6</v>
      </c>
      <c r="I21" s="10">
        <v>3.4285714285714284</v>
      </c>
      <c r="J21" s="9">
        <v>175</v>
      </c>
      <c r="K21" s="9">
        <v>2</v>
      </c>
      <c r="L21" s="10">
        <v>1.142857142857143</v>
      </c>
      <c r="M21" s="9">
        <v>11</v>
      </c>
      <c r="N21" s="10">
        <v>6.2857142857142856</v>
      </c>
      <c r="O21" s="9">
        <v>1</v>
      </c>
      <c r="P21" s="10">
        <v>0.57142857142857151</v>
      </c>
    </row>
    <row r="22" spans="1:16" x14ac:dyDescent="0.25">
      <c r="A22" s="8" t="s">
        <v>90</v>
      </c>
      <c r="B22" s="9">
        <v>2</v>
      </c>
      <c r="C22" s="9">
        <v>1594</v>
      </c>
      <c r="D22" s="9">
        <v>1590</v>
      </c>
      <c r="E22" s="9">
        <v>432</v>
      </c>
      <c r="F22" s="10">
        <v>27.169811320754715</v>
      </c>
      <c r="G22" s="9">
        <v>1593</v>
      </c>
      <c r="H22" s="9">
        <v>72</v>
      </c>
      <c r="I22" s="10">
        <v>4.5197740112994351</v>
      </c>
      <c r="J22" s="9">
        <v>1591</v>
      </c>
      <c r="K22" s="9">
        <v>10</v>
      </c>
      <c r="L22" s="10">
        <v>0.62853551225644244</v>
      </c>
      <c r="M22" s="9">
        <v>72</v>
      </c>
      <c r="N22" s="10">
        <v>4.5254556882463852</v>
      </c>
      <c r="O22" s="9">
        <v>27</v>
      </c>
      <c r="P22" s="10">
        <v>1.6970458830923949</v>
      </c>
    </row>
    <row r="23" spans="1:16" x14ac:dyDescent="0.25">
      <c r="A23" s="8" t="s">
        <v>97</v>
      </c>
      <c r="B23" s="9">
        <v>1</v>
      </c>
      <c r="C23" s="9">
        <v>309</v>
      </c>
      <c r="D23" s="9">
        <v>308</v>
      </c>
      <c r="E23" s="9">
        <v>118</v>
      </c>
      <c r="F23" s="10">
        <v>38.311688311688314</v>
      </c>
      <c r="G23" s="9">
        <v>309</v>
      </c>
      <c r="H23" s="9">
        <v>14</v>
      </c>
      <c r="I23" s="10">
        <v>4.5307443365695796</v>
      </c>
      <c r="J23" s="9">
        <v>309</v>
      </c>
      <c r="K23" s="9">
        <v>7</v>
      </c>
      <c r="L23" s="10">
        <v>2.2653721682847898</v>
      </c>
      <c r="M23" s="9">
        <v>18</v>
      </c>
      <c r="N23" s="10">
        <v>5.825242718446602</v>
      </c>
      <c r="O23" s="9">
        <v>8</v>
      </c>
      <c r="P23" s="10">
        <v>2.5889967637540452</v>
      </c>
    </row>
    <row r="24" spans="1:16" x14ac:dyDescent="0.25">
      <c r="A24" s="8" t="s">
        <v>98</v>
      </c>
      <c r="B24" s="9">
        <v>1</v>
      </c>
      <c r="C24" s="9">
        <v>309</v>
      </c>
      <c r="D24" s="9">
        <v>308</v>
      </c>
      <c r="E24" s="9">
        <v>123</v>
      </c>
      <c r="F24" s="10">
        <v>39.935064935064936</v>
      </c>
      <c r="G24" s="9">
        <v>307</v>
      </c>
      <c r="H24" s="9">
        <v>17</v>
      </c>
      <c r="I24" s="10">
        <v>5.5374592833876228</v>
      </c>
      <c r="J24" s="9">
        <v>307</v>
      </c>
      <c r="K24" s="9">
        <v>5</v>
      </c>
      <c r="L24" s="10">
        <v>1.6286644951140063</v>
      </c>
      <c r="M24" s="9">
        <v>18</v>
      </c>
      <c r="N24" s="10">
        <v>5.8631921824104234</v>
      </c>
      <c r="O24" s="9">
        <v>5</v>
      </c>
      <c r="P24" s="10">
        <v>1.6286644951140063</v>
      </c>
    </row>
    <row r="25" spans="1:16" x14ac:dyDescent="0.25">
      <c r="A25" s="8" t="s">
        <v>99</v>
      </c>
      <c r="B25" s="9">
        <v>2</v>
      </c>
      <c r="C25" s="9">
        <v>287</v>
      </c>
      <c r="D25" s="9">
        <v>285</v>
      </c>
      <c r="E25" s="9">
        <v>102</v>
      </c>
      <c r="F25" s="10">
        <v>35.789473684210527</v>
      </c>
      <c r="G25" s="9">
        <v>287</v>
      </c>
      <c r="H25" s="9">
        <v>16</v>
      </c>
      <c r="I25" s="10">
        <v>5.5749128919860631</v>
      </c>
      <c r="J25" s="9">
        <v>287</v>
      </c>
      <c r="K25" s="9">
        <v>0</v>
      </c>
      <c r="L25" s="10">
        <v>0</v>
      </c>
      <c r="M25" s="9">
        <v>29</v>
      </c>
      <c r="N25" s="10">
        <v>10.104529616724738</v>
      </c>
      <c r="O25" s="9">
        <v>10</v>
      </c>
      <c r="P25" s="10">
        <v>3.484320557491289</v>
      </c>
    </row>
    <row r="26" spans="1:16" x14ac:dyDescent="0.25">
      <c r="A26" s="8" t="s">
        <v>100</v>
      </c>
      <c r="B26" s="9">
        <v>1</v>
      </c>
      <c r="C26" s="9">
        <v>527</v>
      </c>
      <c r="D26" s="9">
        <v>524</v>
      </c>
      <c r="E26" s="9">
        <v>182</v>
      </c>
      <c r="F26" s="10">
        <v>34.732824427480914</v>
      </c>
      <c r="G26" s="9">
        <v>524</v>
      </c>
      <c r="H26" s="9">
        <v>25</v>
      </c>
      <c r="I26" s="10">
        <v>4.7709923664122131</v>
      </c>
      <c r="J26" s="9">
        <v>523</v>
      </c>
      <c r="K26" s="9">
        <v>3</v>
      </c>
      <c r="L26" s="10">
        <v>0.57361376673040154</v>
      </c>
      <c r="M26" s="9">
        <v>19</v>
      </c>
      <c r="N26" s="10">
        <v>3.6328871892925427</v>
      </c>
      <c r="O26" s="9">
        <v>8</v>
      </c>
      <c r="P26" s="10">
        <v>1.5296367112810707</v>
      </c>
    </row>
    <row r="27" spans="1:16" x14ac:dyDescent="0.25">
      <c r="A27" s="8" t="s">
        <v>101</v>
      </c>
      <c r="B27" s="9">
        <v>2</v>
      </c>
      <c r="C27" s="9">
        <v>307</v>
      </c>
      <c r="D27" s="9">
        <v>307</v>
      </c>
      <c r="E27" s="9">
        <v>68</v>
      </c>
      <c r="F27" s="10">
        <v>22.149837133550491</v>
      </c>
      <c r="G27" s="9">
        <v>307</v>
      </c>
      <c r="H27" s="9">
        <v>6</v>
      </c>
      <c r="I27" s="10">
        <v>1.9543973941368078</v>
      </c>
      <c r="J27" s="9">
        <v>307</v>
      </c>
      <c r="K27" s="9">
        <v>4</v>
      </c>
      <c r="L27" s="10">
        <v>1.3029315960912051</v>
      </c>
      <c r="M27" s="9">
        <v>19</v>
      </c>
      <c r="N27" s="10">
        <v>6.1889250814332248</v>
      </c>
      <c r="O27" s="9">
        <v>10</v>
      </c>
      <c r="P27" s="10">
        <v>3.2573289902280127</v>
      </c>
    </row>
    <row r="28" spans="1:16" x14ac:dyDescent="0.25">
      <c r="A28" s="8" t="s">
        <v>102</v>
      </c>
      <c r="B28" s="9">
        <v>1</v>
      </c>
      <c r="C28" s="9">
        <v>178</v>
      </c>
      <c r="D28" s="9">
        <v>178</v>
      </c>
      <c r="E28" s="9">
        <v>67</v>
      </c>
      <c r="F28" s="10">
        <v>37.640449438202246</v>
      </c>
      <c r="G28" s="9">
        <v>178</v>
      </c>
      <c r="H28" s="9">
        <v>9</v>
      </c>
      <c r="I28" s="10">
        <v>5.0561797752808992</v>
      </c>
      <c r="J28" s="9">
        <v>178</v>
      </c>
      <c r="K28" s="9">
        <v>0</v>
      </c>
      <c r="L28" s="10">
        <v>0</v>
      </c>
      <c r="M28" s="9">
        <v>18</v>
      </c>
      <c r="N28" s="10">
        <v>10.112359550561798</v>
      </c>
      <c r="O28" s="9">
        <v>4</v>
      </c>
      <c r="P28" s="10">
        <v>2.2471910112359548</v>
      </c>
    </row>
    <row r="29" spans="1:16" x14ac:dyDescent="0.25">
      <c r="A29" s="8" t="s">
        <v>103</v>
      </c>
      <c r="B29" s="9">
        <v>1</v>
      </c>
      <c r="C29" s="9">
        <v>302</v>
      </c>
      <c r="D29" s="9">
        <v>299</v>
      </c>
      <c r="E29" s="9">
        <v>122</v>
      </c>
      <c r="F29" s="10">
        <v>40.802675585284284</v>
      </c>
      <c r="G29" s="9">
        <v>302</v>
      </c>
      <c r="H29" s="9">
        <v>11</v>
      </c>
      <c r="I29" s="10">
        <v>3.6423841059602649</v>
      </c>
      <c r="J29" s="9">
        <v>302</v>
      </c>
      <c r="K29" s="9">
        <v>3</v>
      </c>
      <c r="L29" s="10">
        <v>0.99337748344370869</v>
      </c>
      <c r="M29" s="9">
        <v>14</v>
      </c>
      <c r="N29" s="10">
        <v>4.6357615894039732</v>
      </c>
      <c r="O29" s="9">
        <v>7</v>
      </c>
      <c r="P29" s="10">
        <v>2.3178807947019866</v>
      </c>
    </row>
    <row r="30" spans="1:16" x14ac:dyDescent="0.25">
      <c r="A30" s="8" t="s">
        <v>104</v>
      </c>
      <c r="B30" s="9">
        <v>1</v>
      </c>
      <c r="C30" s="9">
        <v>93</v>
      </c>
      <c r="D30" s="9">
        <v>93</v>
      </c>
      <c r="E30" s="9">
        <v>27</v>
      </c>
      <c r="F30" s="10">
        <v>29.032258064516128</v>
      </c>
      <c r="G30" s="9">
        <v>93</v>
      </c>
      <c r="H30" s="9">
        <v>1</v>
      </c>
      <c r="I30" s="10">
        <v>1.075268817204301</v>
      </c>
      <c r="J30" s="9">
        <v>93</v>
      </c>
      <c r="K30" s="9">
        <v>1</v>
      </c>
      <c r="L30" s="10">
        <v>1.075268817204301</v>
      </c>
      <c r="M30" s="9">
        <v>4</v>
      </c>
      <c r="N30" s="10">
        <v>4.301075268817204</v>
      </c>
      <c r="O30" s="9">
        <v>3</v>
      </c>
      <c r="P30" s="10">
        <v>3.225806451612903</v>
      </c>
    </row>
    <row r="31" spans="1:16" x14ac:dyDescent="0.25">
      <c r="A31" s="8" t="s">
        <v>105</v>
      </c>
      <c r="B31" s="9">
        <v>1</v>
      </c>
      <c r="C31" s="9">
        <v>456</v>
      </c>
      <c r="D31" s="9">
        <v>455</v>
      </c>
      <c r="E31" s="9">
        <v>127</v>
      </c>
      <c r="F31" s="10">
        <v>27.912087912087912</v>
      </c>
      <c r="G31" s="9">
        <v>455</v>
      </c>
      <c r="H31" s="9">
        <v>18</v>
      </c>
      <c r="I31" s="10">
        <v>3.9560439560439562</v>
      </c>
      <c r="J31" s="9">
        <v>453</v>
      </c>
      <c r="K31" s="9">
        <v>0</v>
      </c>
      <c r="L31" s="10">
        <v>0</v>
      </c>
      <c r="M31" s="9">
        <v>32</v>
      </c>
      <c r="N31" s="10">
        <v>7.0640176600441498</v>
      </c>
      <c r="O31" s="9">
        <v>10</v>
      </c>
      <c r="P31" s="10">
        <v>2.2075055187637971</v>
      </c>
    </row>
    <row r="32" spans="1:16" x14ac:dyDescent="0.25">
      <c r="A32" s="8" t="s">
        <v>106</v>
      </c>
      <c r="B32" s="9">
        <v>2</v>
      </c>
      <c r="C32" s="9">
        <v>56</v>
      </c>
      <c r="D32" s="9">
        <v>56</v>
      </c>
      <c r="E32" s="9">
        <v>10</v>
      </c>
      <c r="F32" s="10">
        <v>17.857142857142858</v>
      </c>
      <c r="G32" s="9">
        <v>56</v>
      </c>
      <c r="H32" s="9">
        <v>2</v>
      </c>
      <c r="I32" s="10">
        <v>3.5714285714285716</v>
      </c>
      <c r="J32" s="9">
        <v>56</v>
      </c>
      <c r="K32" s="9">
        <v>0</v>
      </c>
      <c r="L32" s="10">
        <v>0</v>
      </c>
      <c r="M32" s="9">
        <v>5</v>
      </c>
      <c r="N32" s="10">
        <v>8.9285714285714288</v>
      </c>
      <c r="O32" s="9">
        <v>2</v>
      </c>
      <c r="P32" s="10">
        <v>3.5714285714285716</v>
      </c>
    </row>
    <row r="33" spans="1:16" x14ac:dyDescent="0.25">
      <c r="A33" s="8" t="s">
        <v>107</v>
      </c>
      <c r="B33" s="9">
        <v>1</v>
      </c>
      <c r="C33" s="9">
        <v>671</v>
      </c>
      <c r="D33" s="9">
        <v>669</v>
      </c>
      <c r="E33" s="9">
        <v>268</v>
      </c>
      <c r="F33" s="10">
        <v>40.059790732436475</v>
      </c>
      <c r="G33" s="9">
        <v>669</v>
      </c>
      <c r="H33" s="9">
        <v>36</v>
      </c>
      <c r="I33" s="10">
        <v>5.3811659192825108</v>
      </c>
      <c r="J33" s="9">
        <v>668</v>
      </c>
      <c r="K33" s="9">
        <v>4</v>
      </c>
      <c r="L33" s="10">
        <v>0.5988023952095809</v>
      </c>
      <c r="M33" s="9">
        <v>35</v>
      </c>
      <c r="N33" s="10">
        <v>5.2395209580838324</v>
      </c>
      <c r="O33" s="9">
        <v>6</v>
      </c>
      <c r="P33" s="10">
        <v>0.89820359281437123</v>
      </c>
    </row>
    <row r="34" spans="1:16" x14ac:dyDescent="0.25">
      <c r="A34" s="8" t="s">
        <v>108</v>
      </c>
      <c r="B34" s="9">
        <v>1</v>
      </c>
      <c r="C34" s="9">
        <v>23</v>
      </c>
      <c r="D34" s="9">
        <v>23</v>
      </c>
      <c r="E34" s="9">
        <v>6</v>
      </c>
      <c r="F34" s="10">
        <v>26.086956521739129</v>
      </c>
      <c r="G34" s="9">
        <v>23</v>
      </c>
      <c r="H34" s="9">
        <v>3</v>
      </c>
      <c r="I34" s="10">
        <v>13.043478260869565</v>
      </c>
      <c r="J34" s="9">
        <v>23</v>
      </c>
      <c r="K34" s="9">
        <v>1</v>
      </c>
      <c r="L34" s="10">
        <v>4.3478260869565215</v>
      </c>
      <c r="M34" s="9">
        <v>1</v>
      </c>
      <c r="N34" s="10">
        <v>4.3478260869565215</v>
      </c>
      <c r="O34" s="9">
        <v>0</v>
      </c>
      <c r="P34" s="10">
        <v>0</v>
      </c>
    </row>
    <row r="36" spans="1:16" x14ac:dyDescent="0.25">
      <c r="A36" s="7" t="s">
        <v>18</v>
      </c>
      <c r="B36" s="6" t="s">
        <v>109</v>
      </c>
    </row>
    <row r="37" spans="1:16" x14ac:dyDescent="0.25">
      <c r="A37" s="8" t="s">
        <v>110</v>
      </c>
      <c r="B37" s="9">
        <v>2</v>
      </c>
      <c r="C37" s="9">
        <v>3007</v>
      </c>
      <c r="D37" s="9">
        <v>2999</v>
      </c>
      <c r="E37" s="9">
        <v>1103</v>
      </c>
      <c r="F37" s="10">
        <v>36.778926308769591</v>
      </c>
      <c r="G37" s="9">
        <v>3002</v>
      </c>
      <c r="H37" s="9">
        <v>146</v>
      </c>
      <c r="I37" s="10">
        <v>4.8634243837441709</v>
      </c>
      <c r="J37" s="9">
        <v>3005</v>
      </c>
      <c r="K37" s="9">
        <v>36</v>
      </c>
      <c r="L37" s="10">
        <v>1.1980033277870215</v>
      </c>
      <c r="M37" s="9">
        <v>202</v>
      </c>
      <c r="N37" s="10">
        <v>6.7221297836938438</v>
      </c>
      <c r="O37" s="9">
        <v>50</v>
      </c>
      <c r="P37" s="10">
        <v>1.6638935108153077</v>
      </c>
    </row>
    <row r="38" spans="1:16" x14ac:dyDescent="0.25">
      <c r="A38" s="8" t="s">
        <v>111</v>
      </c>
      <c r="B38" s="9">
        <v>2</v>
      </c>
      <c r="C38" s="9">
        <v>156</v>
      </c>
      <c r="D38" s="9">
        <v>156</v>
      </c>
      <c r="E38" s="9">
        <v>35</v>
      </c>
      <c r="F38" s="10">
        <v>22.435897435897438</v>
      </c>
      <c r="G38" s="9">
        <v>156</v>
      </c>
      <c r="H38" s="9">
        <v>4</v>
      </c>
      <c r="I38" s="10">
        <v>2.5641025641025639</v>
      </c>
      <c r="J38" s="9">
        <v>156</v>
      </c>
      <c r="K38" s="9">
        <v>1</v>
      </c>
      <c r="L38" s="10">
        <v>0.64102564102564097</v>
      </c>
      <c r="M38" s="9">
        <v>5</v>
      </c>
      <c r="N38" s="10">
        <v>3.2051282051282048</v>
      </c>
      <c r="O38" s="9">
        <v>1</v>
      </c>
      <c r="P38" s="10">
        <v>0.64102564102564097</v>
      </c>
    </row>
    <row r="39" spans="1:16" x14ac:dyDescent="0.25">
      <c r="A39" s="8" t="s">
        <v>109</v>
      </c>
      <c r="B39" s="9">
        <v>1</v>
      </c>
      <c r="C39" s="9">
        <v>677</v>
      </c>
      <c r="D39" s="9">
        <v>675</v>
      </c>
      <c r="E39" s="9">
        <v>341</v>
      </c>
      <c r="F39" s="10">
        <v>50.518518518518519</v>
      </c>
      <c r="G39" s="9">
        <v>677</v>
      </c>
      <c r="H39" s="9">
        <v>58</v>
      </c>
      <c r="I39" s="10">
        <v>8.5672082717872975</v>
      </c>
      <c r="J39" s="9">
        <v>676</v>
      </c>
      <c r="K39" s="9">
        <v>8</v>
      </c>
      <c r="L39" s="10">
        <v>1.1834319526627219</v>
      </c>
      <c r="M39" s="9">
        <v>29</v>
      </c>
      <c r="N39" s="10">
        <v>4.2899408284023668</v>
      </c>
      <c r="O39" s="9">
        <v>13</v>
      </c>
      <c r="P39" s="10">
        <v>1.9230769230769231</v>
      </c>
    </row>
    <row r="41" spans="1:16" x14ac:dyDescent="0.25">
      <c r="A41" s="7" t="s">
        <v>18</v>
      </c>
      <c r="B41" s="6" t="s">
        <v>80</v>
      </c>
    </row>
    <row r="42" spans="1:16" x14ac:dyDescent="0.25">
      <c r="A42" s="8" t="s">
        <v>112</v>
      </c>
      <c r="B42" s="9">
        <v>1</v>
      </c>
      <c r="C42" s="9">
        <v>72</v>
      </c>
      <c r="D42" s="9">
        <v>72</v>
      </c>
      <c r="E42" s="9">
        <v>11</v>
      </c>
      <c r="F42" s="10">
        <v>15.277777777777779</v>
      </c>
      <c r="G42" s="9">
        <v>72</v>
      </c>
      <c r="H42" s="9">
        <v>0</v>
      </c>
      <c r="I42" s="10">
        <v>0</v>
      </c>
      <c r="J42" s="9">
        <v>72</v>
      </c>
      <c r="K42" s="9">
        <v>0</v>
      </c>
      <c r="L42" s="10">
        <v>0</v>
      </c>
      <c r="M42" s="9">
        <v>0</v>
      </c>
      <c r="N42" s="10">
        <v>0</v>
      </c>
      <c r="O42" s="9">
        <v>1</v>
      </c>
      <c r="P42" s="10">
        <v>1.3888888888888888</v>
      </c>
    </row>
    <row r="43" spans="1:16" x14ac:dyDescent="0.25">
      <c r="A43" s="8" t="s">
        <v>81</v>
      </c>
      <c r="B43" s="9">
        <v>1</v>
      </c>
      <c r="C43" s="9">
        <v>424</v>
      </c>
      <c r="D43" s="9">
        <v>423</v>
      </c>
      <c r="E43" s="9">
        <v>86</v>
      </c>
      <c r="F43" s="10">
        <v>20.33096926713948</v>
      </c>
      <c r="G43" s="9">
        <v>424</v>
      </c>
      <c r="H43" s="9">
        <v>9</v>
      </c>
      <c r="I43" s="10">
        <v>2.1226415094339623</v>
      </c>
      <c r="J43" s="9">
        <v>422</v>
      </c>
      <c r="K43" s="9">
        <v>4</v>
      </c>
      <c r="L43" s="10">
        <v>0.94786729857819907</v>
      </c>
      <c r="M43" s="9">
        <v>34</v>
      </c>
      <c r="N43" s="10">
        <v>8.0568720379146921</v>
      </c>
      <c r="O43" s="9">
        <v>2</v>
      </c>
      <c r="P43" s="10">
        <v>0.47393364928909953</v>
      </c>
    </row>
    <row r="44" spans="1:16" x14ac:dyDescent="0.25">
      <c r="A44" s="8" t="s">
        <v>113</v>
      </c>
      <c r="B44" s="9">
        <v>1</v>
      </c>
      <c r="C44" s="9">
        <v>172</v>
      </c>
      <c r="D44" s="9">
        <v>171</v>
      </c>
      <c r="E44" s="9">
        <v>58</v>
      </c>
      <c r="F44" s="10">
        <v>33.918128654970758</v>
      </c>
      <c r="G44" s="9">
        <v>172</v>
      </c>
      <c r="H44" s="9">
        <v>6</v>
      </c>
      <c r="I44" s="10">
        <v>3.4883720930232558</v>
      </c>
      <c r="J44" s="9">
        <v>171</v>
      </c>
      <c r="K44" s="9">
        <v>0</v>
      </c>
      <c r="L44" s="10">
        <v>0</v>
      </c>
      <c r="M44" s="9">
        <v>10</v>
      </c>
      <c r="N44" s="10">
        <v>5.8479532163742691</v>
      </c>
      <c r="O44" s="9">
        <v>3</v>
      </c>
      <c r="P44" s="10">
        <v>1.7543859649122808</v>
      </c>
    </row>
    <row r="45" spans="1:16" x14ac:dyDescent="0.25">
      <c r="A45" s="8" t="s">
        <v>114</v>
      </c>
      <c r="B45" s="9">
        <v>2</v>
      </c>
      <c r="C45" s="9">
        <v>79</v>
      </c>
      <c r="D45" s="9">
        <v>79</v>
      </c>
      <c r="E45" s="9">
        <v>33</v>
      </c>
      <c r="F45" s="10">
        <v>41.772151898734172</v>
      </c>
      <c r="G45" s="9">
        <v>79</v>
      </c>
      <c r="H45" s="9">
        <v>4</v>
      </c>
      <c r="I45" s="10">
        <v>5.0632911392405067</v>
      </c>
      <c r="J45" s="9">
        <v>79</v>
      </c>
      <c r="K45" s="9">
        <v>0</v>
      </c>
      <c r="L45" s="10">
        <v>0</v>
      </c>
      <c r="M45" s="9">
        <v>3</v>
      </c>
      <c r="N45" s="10">
        <v>3.79746835443038</v>
      </c>
      <c r="O45" s="9">
        <v>0</v>
      </c>
      <c r="P45" s="10">
        <v>0</v>
      </c>
    </row>
    <row r="46" spans="1:16" x14ac:dyDescent="0.25">
      <c r="A46" s="8" t="s">
        <v>115</v>
      </c>
      <c r="B46" s="9">
        <v>1</v>
      </c>
      <c r="C46" s="9">
        <v>89</v>
      </c>
      <c r="D46" s="9">
        <v>88</v>
      </c>
      <c r="E46" s="9">
        <v>7</v>
      </c>
      <c r="F46" s="10">
        <v>7.954545454545455</v>
      </c>
      <c r="G46" s="9">
        <v>89</v>
      </c>
      <c r="H46" s="9">
        <v>1</v>
      </c>
      <c r="I46" s="10">
        <v>1.1235955056179774</v>
      </c>
      <c r="J46" s="9">
        <v>88</v>
      </c>
      <c r="K46" s="9">
        <v>1</v>
      </c>
      <c r="L46" s="10">
        <v>1.1363636363636365</v>
      </c>
      <c r="M46" s="9">
        <v>0</v>
      </c>
      <c r="N46" s="10">
        <v>0</v>
      </c>
      <c r="O46" s="9">
        <v>0</v>
      </c>
      <c r="P46" s="10">
        <v>0</v>
      </c>
    </row>
    <row r="47" spans="1:16" x14ac:dyDescent="0.25">
      <c r="A47" s="8" t="s">
        <v>116</v>
      </c>
      <c r="B47" s="9">
        <v>2</v>
      </c>
      <c r="C47" s="9">
        <v>211</v>
      </c>
      <c r="D47" s="9">
        <v>211</v>
      </c>
      <c r="E47" s="9">
        <v>62</v>
      </c>
      <c r="F47" s="10">
        <v>29.383886255924171</v>
      </c>
      <c r="G47" s="9">
        <v>211</v>
      </c>
      <c r="H47" s="9">
        <v>4</v>
      </c>
      <c r="I47" s="10">
        <v>1.8957345971563981</v>
      </c>
      <c r="J47" s="9">
        <v>211</v>
      </c>
      <c r="K47" s="9">
        <v>0</v>
      </c>
      <c r="L47" s="10">
        <v>0</v>
      </c>
      <c r="M47" s="9">
        <v>11</v>
      </c>
      <c r="N47" s="10">
        <v>5.2132701421800949</v>
      </c>
      <c r="O47" s="9">
        <v>4</v>
      </c>
      <c r="P47" s="10">
        <v>1.8957345971563981</v>
      </c>
    </row>
    <row r="48" spans="1:16" x14ac:dyDescent="0.25">
      <c r="A48" s="8" t="s">
        <v>80</v>
      </c>
      <c r="B48" s="9">
        <v>2</v>
      </c>
      <c r="C48" s="9">
        <v>297</v>
      </c>
      <c r="D48" s="9">
        <v>297</v>
      </c>
      <c r="E48" s="9">
        <v>92</v>
      </c>
      <c r="F48" s="10">
        <v>30.976430976430976</v>
      </c>
      <c r="G48" s="9">
        <v>296</v>
      </c>
      <c r="H48" s="9">
        <v>12</v>
      </c>
      <c r="I48" s="10">
        <v>4.0540540540540544</v>
      </c>
      <c r="J48" s="9">
        <v>294</v>
      </c>
      <c r="K48" s="9">
        <v>3</v>
      </c>
      <c r="L48" s="10">
        <v>1.0204081632653061</v>
      </c>
      <c r="M48" s="9">
        <v>12</v>
      </c>
      <c r="N48" s="10">
        <v>4.0816326530612246</v>
      </c>
      <c r="O48" s="9">
        <v>5</v>
      </c>
      <c r="P48" s="10">
        <v>1.7006802721088436</v>
      </c>
    </row>
    <row r="49" spans="1:16" x14ac:dyDescent="0.25">
      <c r="A49" s="8" t="s">
        <v>117</v>
      </c>
      <c r="B49" s="9">
        <v>2</v>
      </c>
      <c r="C49" s="9">
        <v>89</v>
      </c>
      <c r="D49" s="9">
        <v>89</v>
      </c>
      <c r="E49" s="9">
        <v>31</v>
      </c>
      <c r="F49" s="10">
        <v>34.831460674157299</v>
      </c>
      <c r="G49" s="9">
        <v>89</v>
      </c>
      <c r="H49" s="9">
        <v>1</v>
      </c>
      <c r="I49" s="10">
        <v>1.1235955056179774</v>
      </c>
      <c r="J49" s="9">
        <v>89</v>
      </c>
      <c r="K49" s="9">
        <v>0</v>
      </c>
      <c r="L49" s="10">
        <v>0</v>
      </c>
      <c r="M49" s="9">
        <v>8</v>
      </c>
      <c r="N49" s="10">
        <v>8.9887640449438191</v>
      </c>
      <c r="O49" s="9">
        <v>2</v>
      </c>
      <c r="P49" s="10">
        <v>2.2471910112359548</v>
      </c>
    </row>
    <row r="50" spans="1:16" x14ac:dyDescent="0.25">
      <c r="A50" s="8" t="s">
        <v>118</v>
      </c>
      <c r="B50" s="9">
        <v>1</v>
      </c>
      <c r="C50" s="9">
        <v>16</v>
      </c>
      <c r="D50" s="9">
        <v>16</v>
      </c>
      <c r="E50" s="9">
        <v>7</v>
      </c>
      <c r="F50" s="10">
        <v>43.75</v>
      </c>
      <c r="G50" s="9">
        <v>16</v>
      </c>
      <c r="H50" s="9">
        <v>0</v>
      </c>
      <c r="I50" s="10">
        <v>0</v>
      </c>
      <c r="J50" s="9">
        <v>16</v>
      </c>
      <c r="K50" s="9">
        <v>0</v>
      </c>
      <c r="L50" s="10">
        <v>0</v>
      </c>
      <c r="M50" s="9">
        <v>1</v>
      </c>
      <c r="N50" s="10">
        <v>6.25</v>
      </c>
      <c r="O50" s="9">
        <v>0</v>
      </c>
      <c r="P50" s="10">
        <v>0</v>
      </c>
    </row>
    <row r="51" spans="1:16" x14ac:dyDescent="0.25">
      <c r="A51" s="8" t="s">
        <v>119</v>
      </c>
      <c r="B51" s="9">
        <v>1</v>
      </c>
      <c r="C51" s="9">
        <v>39</v>
      </c>
      <c r="D51" s="9">
        <v>39</v>
      </c>
      <c r="E51" s="9">
        <v>8</v>
      </c>
      <c r="F51" s="10">
        <v>20.512820512820511</v>
      </c>
      <c r="G51" s="9">
        <v>39</v>
      </c>
      <c r="H51" s="9">
        <v>1</v>
      </c>
      <c r="I51" s="10">
        <v>2.5641025641025639</v>
      </c>
      <c r="J51" s="9">
        <v>39</v>
      </c>
      <c r="K51" s="9">
        <v>2</v>
      </c>
      <c r="L51" s="10">
        <v>5.1282051282051277</v>
      </c>
      <c r="M51" s="9">
        <v>1</v>
      </c>
      <c r="N51" s="10">
        <v>2.5641025641025639</v>
      </c>
      <c r="O51" s="9">
        <v>1</v>
      </c>
      <c r="P51" s="10">
        <v>2.5641025641025639</v>
      </c>
    </row>
    <row r="52" spans="1:16" x14ac:dyDescent="0.25">
      <c r="A52" s="8" t="s">
        <v>120</v>
      </c>
      <c r="B52" s="9">
        <v>1</v>
      </c>
      <c r="C52" s="9">
        <v>178</v>
      </c>
      <c r="D52" s="9">
        <v>177</v>
      </c>
      <c r="E52" s="9">
        <v>67</v>
      </c>
      <c r="F52" s="10">
        <v>37.853107344632768</v>
      </c>
      <c r="G52" s="9">
        <v>177</v>
      </c>
      <c r="H52" s="9">
        <v>8</v>
      </c>
      <c r="I52" s="10">
        <v>4.5197740112994351</v>
      </c>
      <c r="J52" s="9">
        <v>177</v>
      </c>
      <c r="K52" s="9">
        <v>0</v>
      </c>
      <c r="L52" s="10">
        <v>0</v>
      </c>
      <c r="M52" s="9">
        <v>7</v>
      </c>
      <c r="N52" s="10">
        <v>3.9548022598870056</v>
      </c>
      <c r="O52" s="9">
        <v>3</v>
      </c>
      <c r="P52" s="10">
        <v>1.6949152542372881</v>
      </c>
    </row>
    <row r="55" spans="1:16" x14ac:dyDescent="0.25">
      <c r="A55" s="6" t="s">
        <v>82</v>
      </c>
    </row>
    <row r="56" spans="1:16" x14ac:dyDescent="0.25">
      <c r="A56" s="7" t="s">
        <v>18</v>
      </c>
      <c r="B56" s="6" t="s">
        <v>90</v>
      </c>
    </row>
    <row r="57" spans="1:16" x14ac:dyDescent="0.25">
      <c r="A57" s="8" t="s">
        <v>91</v>
      </c>
      <c r="B57" s="9">
        <v>1</v>
      </c>
      <c r="C57" s="9">
        <v>113</v>
      </c>
      <c r="D57" s="9">
        <v>113</v>
      </c>
      <c r="E57" s="9">
        <v>34</v>
      </c>
      <c r="F57" s="10">
        <v>30.088495575221241</v>
      </c>
      <c r="G57" s="9">
        <v>113</v>
      </c>
      <c r="H57" s="9">
        <v>6</v>
      </c>
      <c r="I57" s="10">
        <v>5.3097345132743365</v>
      </c>
      <c r="J57" s="9">
        <v>113</v>
      </c>
      <c r="K57" s="9">
        <v>1</v>
      </c>
      <c r="L57" s="10">
        <v>0.88495575221238942</v>
      </c>
      <c r="M57" s="9">
        <v>6</v>
      </c>
      <c r="N57" s="10">
        <v>5.3097345132743365</v>
      </c>
      <c r="O57" s="9">
        <v>1</v>
      </c>
      <c r="P57" s="10">
        <v>0.88495575221238942</v>
      </c>
    </row>
    <row r="58" spans="1:16" x14ac:dyDescent="0.25">
      <c r="A58" s="8" t="s">
        <v>92</v>
      </c>
      <c r="B58" s="9">
        <v>1</v>
      </c>
      <c r="C58" s="9">
        <v>186</v>
      </c>
      <c r="D58" s="9">
        <v>183</v>
      </c>
      <c r="E58" s="9">
        <v>63</v>
      </c>
      <c r="F58" s="10">
        <v>34.42622950819672</v>
      </c>
      <c r="G58" s="9">
        <v>186</v>
      </c>
      <c r="H58" s="9">
        <v>8</v>
      </c>
      <c r="I58" s="10">
        <v>4.301075268817204</v>
      </c>
      <c r="J58" s="9">
        <v>185</v>
      </c>
      <c r="K58" s="9">
        <v>4</v>
      </c>
      <c r="L58" s="10">
        <v>2.1621621621621623</v>
      </c>
      <c r="M58" s="9">
        <v>15</v>
      </c>
      <c r="N58" s="10">
        <v>8.1081081081081088</v>
      </c>
      <c r="O58" s="9">
        <v>10</v>
      </c>
      <c r="P58" s="10">
        <v>5.4054054054054053</v>
      </c>
    </row>
    <row r="59" spans="1:16" x14ac:dyDescent="0.25">
      <c r="A59" s="8" t="s">
        <v>93</v>
      </c>
      <c r="B59" s="9">
        <v>1</v>
      </c>
      <c r="C59" s="9">
        <v>444</v>
      </c>
      <c r="D59" s="9">
        <v>444</v>
      </c>
      <c r="E59" s="9">
        <v>144</v>
      </c>
      <c r="F59" s="10">
        <v>32.432432432432435</v>
      </c>
      <c r="G59" s="9">
        <v>441</v>
      </c>
      <c r="H59" s="9">
        <v>23</v>
      </c>
      <c r="I59" s="10">
        <v>5.2154195011337867</v>
      </c>
      <c r="J59" s="9">
        <v>443</v>
      </c>
      <c r="K59" s="9">
        <v>5</v>
      </c>
      <c r="L59" s="10">
        <v>1.1286681715575622</v>
      </c>
      <c r="M59" s="9">
        <v>23</v>
      </c>
      <c r="N59" s="10">
        <v>5.1918735891647847</v>
      </c>
      <c r="O59" s="9">
        <v>7</v>
      </c>
      <c r="P59" s="10">
        <v>1.5801354401805869</v>
      </c>
    </row>
    <row r="60" spans="1:16" x14ac:dyDescent="0.25">
      <c r="A60" s="8" t="s">
        <v>94</v>
      </c>
      <c r="B60" s="9">
        <v>1</v>
      </c>
      <c r="C60" s="9">
        <v>133</v>
      </c>
      <c r="D60" s="9">
        <v>133</v>
      </c>
      <c r="E60" s="9">
        <v>33</v>
      </c>
      <c r="F60" s="10">
        <v>24.812030075187966</v>
      </c>
      <c r="G60" s="9">
        <v>133</v>
      </c>
      <c r="H60" s="9">
        <v>4</v>
      </c>
      <c r="I60" s="10">
        <v>3.007518796992481</v>
      </c>
      <c r="J60" s="9">
        <v>132</v>
      </c>
      <c r="K60" s="9">
        <v>1</v>
      </c>
      <c r="L60" s="10">
        <v>0.75757575757575746</v>
      </c>
      <c r="M60" s="9">
        <v>5</v>
      </c>
      <c r="N60" s="10">
        <v>3.7878787878787881</v>
      </c>
      <c r="O60" s="9">
        <v>5</v>
      </c>
      <c r="P60" s="10">
        <v>3.7878787878787881</v>
      </c>
    </row>
    <row r="61" spans="1:16" x14ac:dyDescent="0.25">
      <c r="A61" s="8" t="s">
        <v>95</v>
      </c>
      <c r="B61" s="9">
        <v>1</v>
      </c>
      <c r="C61" s="9">
        <v>150</v>
      </c>
      <c r="D61" s="9">
        <v>150</v>
      </c>
      <c r="E61" s="9">
        <v>40</v>
      </c>
      <c r="F61" s="10">
        <v>26.666666666666664</v>
      </c>
      <c r="G61" s="9">
        <v>150</v>
      </c>
      <c r="H61" s="9">
        <v>3</v>
      </c>
      <c r="I61" s="10">
        <v>2</v>
      </c>
      <c r="J61" s="9">
        <v>150</v>
      </c>
      <c r="K61" s="9">
        <v>0</v>
      </c>
      <c r="L61" s="10">
        <v>0</v>
      </c>
      <c r="M61" s="9">
        <v>5</v>
      </c>
      <c r="N61" s="10">
        <v>3.333333333333333</v>
      </c>
      <c r="O61" s="9">
        <v>3</v>
      </c>
      <c r="P61" s="10">
        <v>2</v>
      </c>
    </row>
    <row r="62" spans="1:16" x14ac:dyDescent="0.25">
      <c r="A62" s="8" t="s">
        <v>96</v>
      </c>
      <c r="B62" s="9">
        <v>1</v>
      </c>
      <c r="C62" s="9">
        <v>188</v>
      </c>
      <c r="D62" s="9">
        <v>188</v>
      </c>
      <c r="E62" s="9">
        <v>64</v>
      </c>
      <c r="F62" s="10">
        <v>34.042553191489361</v>
      </c>
      <c r="G62" s="9">
        <v>188</v>
      </c>
      <c r="H62" s="9">
        <v>6</v>
      </c>
      <c r="I62" s="10">
        <v>3.1914893617021276</v>
      </c>
      <c r="J62" s="9">
        <v>188</v>
      </c>
      <c r="K62" s="9">
        <v>1</v>
      </c>
      <c r="L62" s="10">
        <v>0.53191489361702127</v>
      </c>
      <c r="M62" s="9">
        <v>8</v>
      </c>
      <c r="N62" s="10">
        <v>4.2553191489361701</v>
      </c>
      <c r="O62" s="9">
        <v>3</v>
      </c>
      <c r="P62" s="10">
        <v>1.5957446808510638</v>
      </c>
    </row>
    <row r="63" spans="1:16" x14ac:dyDescent="0.25">
      <c r="A63" s="8" t="s">
        <v>90</v>
      </c>
      <c r="B63" s="9">
        <v>2</v>
      </c>
      <c r="C63" s="9">
        <v>1628</v>
      </c>
      <c r="D63" s="9">
        <v>1623</v>
      </c>
      <c r="E63" s="9">
        <v>420</v>
      </c>
      <c r="F63" s="10">
        <v>25.878003696857672</v>
      </c>
      <c r="G63" s="9">
        <v>1627</v>
      </c>
      <c r="H63" s="9">
        <v>83</v>
      </c>
      <c r="I63" s="10">
        <v>5.1014136447449294</v>
      </c>
      <c r="J63" s="9">
        <v>1623</v>
      </c>
      <c r="K63" s="9">
        <v>22</v>
      </c>
      <c r="L63" s="10">
        <v>1.3555144793592115</v>
      </c>
      <c r="M63" s="9">
        <v>78</v>
      </c>
      <c r="N63" s="10">
        <v>4.805914972273567</v>
      </c>
      <c r="O63" s="9">
        <v>15</v>
      </c>
      <c r="P63" s="10">
        <v>0.92421441774491686</v>
      </c>
    </row>
    <row r="64" spans="1:16" x14ac:dyDescent="0.25">
      <c r="A64" s="8" t="s">
        <v>97</v>
      </c>
      <c r="B64" s="9">
        <v>1</v>
      </c>
      <c r="C64" s="9">
        <v>328</v>
      </c>
      <c r="D64" s="9">
        <v>327</v>
      </c>
      <c r="E64" s="9">
        <v>116</v>
      </c>
      <c r="F64" s="10">
        <v>35.474006116207953</v>
      </c>
      <c r="G64" s="9">
        <v>327</v>
      </c>
      <c r="H64" s="9">
        <v>10</v>
      </c>
      <c r="I64" s="10">
        <v>3.0581039755351678</v>
      </c>
      <c r="J64" s="9">
        <v>327</v>
      </c>
      <c r="K64" s="9">
        <v>7</v>
      </c>
      <c r="L64" s="10">
        <v>2.1406727828746175</v>
      </c>
      <c r="M64" s="9">
        <v>24</v>
      </c>
      <c r="N64" s="10">
        <v>7.3394495412844041</v>
      </c>
      <c r="O64" s="9">
        <v>5</v>
      </c>
      <c r="P64" s="10">
        <v>1.5290519877675839</v>
      </c>
    </row>
    <row r="65" spans="1:16" x14ac:dyDescent="0.25">
      <c r="A65" s="8" t="s">
        <v>98</v>
      </c>
      <c r="B65" s="9">
        <v>1</v>
      </c>
      <c r="C65" s="9">
        <v>280</v>
      </c>
      <c r="D65" s="9">
        <v>277</v>
      </c>
      <c r="E65" s="9">
        <v>113</v>
      </c>
      <c r="F65" s="10">
        <v>40.794223826714799</v>
      </c>
      <c r="G65" s="9">
        <v>279</v>
      </c>
      <c r="H65" s="9">
        <v>13</v>
      </c>
      <c r="I65" s="10">
        <v>4.6594982078853047</v>
      </c>
      <c r="J65" s="9">
        <v>279</v>
      </c>
      <c r="K65" s="9">
        <v>2</v>
      </c>
      <c r="L65" s="10">
        <v>0.71684587813620071</v>
      </c>
      <c r="M65" s="9">
        <v>23</v>
      </c>
      <c r="N65" s="10">
        <v>8.2437275985663092</v>
      </c>
      <c r="O65" s="9">
        <v>6</v>
      </c>
      <c r="P65" s="10">
        <v>2.150537634408602</v>
      </c>
    </row>
    <row r="66" spans="1:16" x14ac:dyDescent="0.25">
      <c r="A66" s="8" t="s">
        <v>99</v>
      </c>
      <c r="B66" s="9">
        <v>2</v>
      </c>
      <c r="C66" s="9">
        <v>332</v>
      </c>
      <c r="D66" s="9">
        <v>331</v>
      </c>
      <c r="E66" s="9">
        <v>117</v>
      </c>
      <c r="F66" s="10">
        <v>35.347432024169187</v>
      </c>
      <c r="G66" s="9">
        <v>331</v>
      </c>
      <c r="H66" s="9">
        <v>18</v>
      </c>
      <c r="I66" s="10">
        <v>5.4380664652567976</v>
      </c>
      <c r="J66" s="9">
        <v>331</v>
      </c>
      <c r="K66" s="9">
        <v>6</v>
      </c>
      <c r="L66" s="10">
        <v>1.8126888217522659</v>
      </c>
      <c r="M66" s="9">
        <v>24</v>
      </c>
      <c r="N66" s="10">
        <v>7.2507552870090635</v>
      </c>
      <c r="O66" s="9">
        <v>7</v>
      </c>
      <c r="P66" s="10">
        <v>2.1148036253776437</v>
      </c>
    </row>
    <row r="67" spans="1:16" x14ac:dyDescent="0.25">
      <c r="A67" s="8" t="s">
        <v>100</v>
      </c>
      <c r="B67" s="9">
        <v>1</v>
      </c>
      <c r="C67" s="9">
        <v>544</v>
      </c>
      <c r="D67" s="9">
        <v>542</v>
      </c>
      <c r="E67" s="9">
        <v>167</v>
      </c>
      <c r="F67" s="10">
        <v>30.811808118081181</v>
      </c>
      <c r="G67" s="9">
        <v>543</v>
      </c>
      <c r="H67" s="9">
        <v>28</v>
      </c>
      <c r="I67" s="10">
        <v>5.1565377532228363</v>
      </c>
      <c r="J67" s="9">
        <v>541</v>
      </c>
      <c r="K67" s="9">
        <v>6</v>
      </c>
      <c r="L67" s="10">
        <v>1.1090573012939002</v>
      </c>
      <c r="M67" s="9">
        <v>33</v>
      </c>
      <c r="N67" s="10">
        <v>6.0998151571164509</v>
      </c>
      <c r="O67" s="9">
        <v>9</v>
      </c>
      <c r="P67" s="10">
        <v>1.6635859519408505</v>
      </c>
    </row>
    <row r="68" spans="1:16" x14ac:dyDescent="0.25">
      <c r="A68" s="8" t="s">
        <v>101</v>
      </c>
      <c r="B68" s="9">
        <v>2</v>
      </c>
      <c r="C68" s="9">
        <v>292</v>
      </c>
      <c r="D68" s="9">
        <v>291</v>
      </c>
      <c r="E68" s="9">
        <v>67</v>
      </c>
      <c r="F68" s="10">
        <v>23.024054982817869</v>
      </c>
      <c r="G68" s="9">
        <v>292</v>
      </c>
      <c r="H68" s="9">
        <v>7</v>
      </c>
      <c r="I68" s="10">
        <v>2.397260273972603</v>
      </c>
      <c r="J68" s="9">
        <v>291</v>
      </c>
      <c r="K68" s="9">
        <v>4</v>
      </c>
      <c r="L68" s="10">
        <v>1.3745704467353952</v>
      </c>
      <c r="M68" s="9">
        <v>22</v>
      </c>
      <c r="N68" s="10">
        <v>7.5601374570446742</v>
      </c>
      <c r="O68" s="9">
        <v>2</v>
      </c>
      <c r="P68" s="10">
        <v>0.6872852233676976</v>
      </c>
    </row>
    <row r="69" spans="1:16" x14ac:dyDescent="0.25">
      <c r="A69" s="8" t="s">
        <v>102</v>
      </c>
      <c r="B69" s="9">
        <v>1</v>
      </c>
      <c r="C69" s="9">
        <v>164</v>
      </c>
      <c r="D69" s="9">
        <v>163</v>
      </c>
      <c r="E69" s="9">
        <v>60</v>
      </c>
      <c r="F69" s="10">
        <v>36.809815950920246</v>
      </c>
      <c r="G69" s="9">
        <v>164</v>
      </c>
      <c r="H69" s="9">
        <v>6</v>
      </c>
      <c r="I69" s="10">
        <v>3.6585365853658538</v>
      </c>
      <c r="J69" s="9">
        <v>164</v>
      </c>
      <c r="K69" s="9">
        <v>0</v>
      </c>
      <c r="L69" s="10">
        <v>0</v>
      </c>
      <c r="M69" s="9">
        <v>18</v>
      </c>
      <c r="N69" s="10">
        <v>10.97560975609756</v>
      </c>
      <c r="O69" s="9">
        <v>4</v>
      </c>
      <c r="P69" s="10">
        <v>2.4390243902439024</v>
      </c>
    </row>
    <row r="70" spans="1:16" x14ac:dyDescent="0.25">
      <c r="A70" s="8" t="s">
        <v>103</v>
      </c>
      <c r="B70" s="9">
        <v>1</v>
      </c>
      <c r="C70" s="9">
        <v>324</v>
      </c>
      <c r="D70" s="9">
        <v>323</v>
      </c>
      <c r="E70" s="9">
        <v>131</v>
      </c>
      <c r="F70" s="10">
        <v>40.557275541795669</v>
      </c>
      <c r="G70" s="9">
        <v>323</v>
      </c>
      <c r="H70" s="9">
        <v>17</v>
      </c>
      <c r="I70" s="10">
        <v>5.2631578947368416</v>
      </c>
      <c r="J70" s="9">
        <v>321</v>
      </c>
      <c r="K70" s="9">
        <v>1</v>
      </c>
      <c r="L70" s="10">
        <v>0.31152647975077885</v>
      </c>
      <c r="M70" s="9">
        <v>12</v>
      </c>
      <c r="N70" s="10">
        <v>3.7383177570093462</v>
      </c>
      <c r="O70" s="9">
        <v>2</v>
      </c>
      <c r="P70" s="10">
        <v>0.6230529595015577</v>
      </c>
    </row>
    <row r="71" spans="1:16" x14ac:dyDescent="0.25">
      <c r="A71" s="8" t="s">
        <v>104</v>
      </c>
      <c r="B71" s="9">
        <v>1</v>
      </c>
      <c r="C71" s="9">
        <v>69</v>
      </c>
      <c r="D71" s="9">
        <v>69</v>
      </c>
      <c r="E71" s="9">
        <v>15</v>
      </c>
      <c r="F71" s="10">
        <v>21.739130434782609</v>
      </c>
      <c r="G71" s="9">
        <v>69</v>
      </c>
      <c r="H71" s="9">
        <v>1</v>
      </c>
      <c r="I71" s="10">
        <v>1.4492753623188406</v>
      </c>
      <c r="J71" s="9">
        <v>69</v>
      </c>
      <c r="K71" s="9">
        <v>0</v>
      </c>
      <c r="L71" s="10">
        <v>0</v>
      </c>
      <c r="M71" s="9">
        <v>6</v>
      </c>
      <c r="N71" s="10">
        <v>8.695652173913043</v>
      </c>
      <c r="O71" s="9">
        <v>0</v>
      </c>
      <c r="P71" s="10">
        <v>0</v>
      </c>
    </row>
    <row r="72" spans="1:16" x14ac:dyDescent="0.25">
      <c r="A72" s="8" t="s">
        <v>105</v>
      </c>
      <c r="B72" s="9">
        <v>1</v>
      </c>
      <c r="C72" s="9">
        <v>449</v>
      </c>
      <c r="D72" s="9">
        <v>449</v>
      </c>
      <c r="E72" s="9">
        <v>120</v>
      </c>
      <c r="F72" s="10">
        <v>26.726057906458795</v>
      </c>
      <c r="G72" s="9">
        <v>448</v>
      </c>
      <c r="H72" s="9">
        <v>19</v>
      </c>
      <c r="I72" s="10">
        <v>4.2410714285714279</v>
      </c>
      <c r="J72" s="9">
        <v>447</v>
      </c>
      <c r="K72" s="9">
        <v>4</v>
      </c>
      <c r="L72" s="10">
        <v>0.89485458612975388</v>
      </c>
      <c r="M72" s="9">
        <v>32</v>
      </c>
      <c r="N72" s="10">
        <v>7.1588366890380311</v>
      </c>
      <c r="O72" s="9">
        <v>9</v>
      </c>
      <c r="P72" s="10">
        <v>2.0134228187919465</v>
      </c>
    </row>
    <row r="73" spans="1:16" x14ac:dyDescent="0.25">
      <c r="A73" s="8" t="s">
        <v>106</v>
      </c>
      <c r="B73" s="9">
        <v>2</v>
      </c>
      <c r="C73" s="9">
        <v>53</v>
      </c>
      <c r="D73" s="9">
        <v>53</v>
      </c>
      <c r="E73" s="9">
        <v>12</v>
      </c>
      <c r="F73" s="10">
        <v>22.641509433962266</v>
      </c>
      <c r="G73" s="9">
        <v>53</v>
      </c>
      <c r="H73" s="9">
        <v>0</v>
      </c>
      <c r="I73" s="10">
        <v>0</v>
      </c>
      <c r="J73" s="9">
        <v>53</v>
      </c>
      <c r="K73" s="9">
        <v>2</v>
      </c>
      <c r="L73" s="10">
        <v>3.7735849056603774</v>
      </c>
      <c r="M73" s="9">
        <v>4</v>
      </c>
      <c r="N73" s="10">
        <v>7.5471698113207548</v>
      </c>
      <c r="O73" s="9">
        <v>2</v>
      </c>
      <c r="P73" s="10">
        <v>3.7735849056603774</v>
      </c>
    </row>
    <row r="74" spans="1:16" x14ac:dyDescent="0.25">
      <c r="A74" s="8" t="s">
        <v>107</v>
      </c>
      <c r="B74" s="9">
        <v>1</v>
      </c>
      <c r="C74" s="9">
        <v>787</v>
      </c>
      <c r="D74" s="9">
        <v>783</v>
      </c>
      <c r="E74" s="9">
        <v>303</v>
      </c>
      <c r="F74" s="10">
        <v>38.697318007662837</v>
      </c>
      <c r="G74" s="9">
        <v>782</v>
      </c>
      <c r="H74" s="9">
        <v>38</v>
      </c>
      <c r="I74" s="10">
        <v>4.859335038363171</v>
      </c>
      <c r="J74" s="9">
        <v>784</v>
      </c>
      <c r="K74" s="9">
        <v>7</v>
      </c>
      <c r="L74" s="10">
        <v>0.8928571428571429</v>
      </c>
      <c r="M74" s="9">
        <v>41</v>
      </c>
      <c r="N74" s="10">
        <v>5.2295918367346941</v>
      </c>
      <c r="O74" s="9">
        <v>13</v>
      </c>
      <c r="P74" s="10">
        <v>1.6581632653061227</v>
      </c>
    </row>
    <row r="75" spans="1:16" x14ac:dyDescent="0.25">
      <c r="A75" s="8" t="s">
        <v>108</v>
      </c>
      <c r="B75" s="9">
        <v>1</v>
      </c>
      <c r="C75" s="9">
        <v>38</v>
      </c>
      <c r="D75" s="9">
        <v>38</v>
      </c>
      <c r="E75" s="9">
        <v>9</v>
      </c>
      <c r="F75" s="10">
        <v>23.684210526315788</v>
      </c>
      <c r="G75" s="9">
        <v>38</v>
      </c>
      <c r="H75" s="9">
        <v>2</v>
      </c>
      <c r="I75" s="10">
        <v>5.2631578947368416</v>
      </c>
      <c r="J75" s="9">
        <v>38</v>
      </c>
      <c r="K75" s="9">
        <v>1</v>
      </c>
      <c r="L75" s="10">
        <v>2.6315789473684208</v>
      </c>
      <c r="M75" s="9">
        <v>1</v>
      </c>
      <c r="N75" s="10">
        <v>2.6315789473684208</v>
      </c>
      <c r="O75" s="9">
        <v>1</v>
      </c>
      <c r="P75" s="10">
        <v>2.6315789473684208</v>
      </c>
    </row>
    <row r="77" spans="1:16" x14ac:dyDescent="0.25">
      <c r="A77" s="7" t="s">
        <v>18</v>
      </c>
      <c r="B77" s="6" t="s">
        <v>109</v>
      </c>
    </row>
    <row r="78" spans="1:16" x14ac:dyDescent="0.25">
      <c r="A78" s="8" t="s">
        <v>110</v>
      </c>
      <c r="B78" s="9">
        <v>2</v>
      </c>
      <c r="C78" s="9">
        <v>2895</v>
      </c>
      <c r="D78" s="9">
        <v>2886</v>
      </c>
      <c r="E78" s="9">
        <v>1050</v>
      </c>
      <c r="F78" s="10">
        <v>36.382536382536379</v>
      </c>
      <c r="G78" s="9">
        <v>2893</v>
      </c>
      <c r="H78" s="9">
        <v>112</v>
      </c>
      <c r="I78" s="10">
        <v>3.8714137573453162</v>
      </c>
      <c r="J78" s="9">
        <v>2890</v>
      </c>
      <c r="K78" s="9">
        <v>23</v>
      </c>
      <c r="L78" s="10">
        <v>0.79584775086505188</v>
      </c>
      <c r="M78" s="9">
        <v>203</v>
      </c>
      <c r="N78" s="10">
        <v>7.0242214532871969</v>
      </c>
      <c r="O78" s="9">
        <v>62</v>
      </c>
      <c r="P78" s="10">
        <v>2.1453287197231834</v>
      </c>
    </row>
    <row r="79" spans="1:16" x14ac:dyDescent="0.25">
      <c r="A79" s="8" t="s">
        <v>111</v>
      </c>
      <c r="B79" s="9">
        <v>2</v>
      </c>
      <c r="C79" s="9">
        <v>119</v>
      </c>
      <c r="D79" s="9">
        <v>119</v>
      </c>
      <c r="E79" s="9">
        <v>32</v>
      </c>
      <c r="F79" s="10">
        <v>26.890756302521009</v>
      </c>
      <c r="G79" s="9">
        <v>119</v>
      </c>
      <c r="H79" s="9">
        <v>2</v>
      </c>
      <c r="I79" s="10">
        <v>1.680672268907563</v>
      </c>
      <c r="J79" s="9">
        <v>119</v>
      </c>
      <c r="K79" s="9">
        <v>0</v>
      </c>
      <c r="L79" s="10">
        <v>0</v>
      </c>
      <c r="M79" s="9">
        <v>10</v>
      </c>
      <c r="N79" s="10">
        <v>8.4033613445378155</v>
      </c>
      <c r="O79" s="9">
        <v>3</v>
      </c>
      <c r="P79" s="10">
        <v>2.5210084033613445</v>
      </c>
    </row>
    <row r="80" spans="1:16" x14ac:dyDescent="0.25">
      <c r="A80" s="8" t="s">
        <v>109</v>
      </c>
      <c r="B80" s="9">
        <v>1</v>
      </c>
      <c r="C80" s="9">
        <v>793</v>
      </c>
      <c r="D80" s="9">
        <v>792</v>
      </c>
      <c r="E80" s="9">
        <v>359</v>
      </c>
      <c r="F80" s="10">
        <v>45.328282828282823</v>
      </c>
      <c r="G80" s="9">
        <v>792</v>
      </c>
      <c r="H80" s="9">
        <v>51</v>
      </c>
      <c r="I80" s="10">
        <v>6.4393939393939403</v>
      </c>
      <c r="J80" s="9">
        <v>792</v>
      </c>
      <c r="K80" s="9">
        <v>8</v>
      </c>
      <c r="L80" s="10">
        <v>1.0101010101010102</v>
      </c>
      <c r="M80" s="9">
        <v>52</v>
      </c>
      <c r="N80" s="10">
        <v>6.5656565656565657</v>
      </c>
      <c r="O80" s="9">
        <v>14</v>
      </c>
      <c r="P80" s="10">
        <v>1.7676767676767675</v>
      </c>
    </row>
    <row r="82" spans="1:16" x14ac:dyDescent="0.25">
      <c r="A82" s="7" t="s">
        <v>18</v>
      </c>
      <c r="B82" s="6" t="s">
        <v>80</v>
      </c>
    </row>
    <row r="83" spans="1:16" x14ac:dyDescent="0.25">
      <c r="A83" s="8" t="s">
        <v>112</v>
      </c>
      <c r="B83" s="9">
        <v>1</v>
      </c>
      <c r="C83" s="9">
        <v>59</v>
      </c>
      <c r="D83" s="9">
        <v>59</v>
      </c>
      <c r="E83" s="9">
        <v>11</v>
      </c>
      <c r="F83" s="10">
        <v>18.64406779661017</v>
      </c>
      <c r="G83" s="9">
        <v>59</v>
      </c>
      <c r="H83" s="9">
        <v>0</v>
      </c>
      <c r="I83" s="10">
        <v>0</v>
      </c>
      <c r="J83" s="9">
        <v>59</v>
      </c>
      <c r="K83" s="9">
        <v>0</v>
      </c>
      <c r="L83" s="10">
        <v>0</v>
      </c>
      <c r="M83" s="9">
        <v>2</v>
      </c>
      <c r="N83" s="10">
        <v>3.3898305084745761</v>
      </c>
      <c r="O83" s="9">
        <v>1</v>
      </c>
      <c r="P83" s="10">
        <v>1.6949152542372881</v>
      </c>
    </row>
    <row r="84" spans="1:16" x14ac:dyDescent="0.25">
      <c r="A84" s="8" t="s">
        <v>81</v>
      </c>
      <c r="B84" s="9">
        <v>1</v>
      </c>
      <c r="C84" s="9">
        <v>438</v>
      </c>
      <c r="D84" s="9">
        <v>436</v>
      </c>
      <c r="E84" s="9">
        <v>84</v>
      </c>
      <c r="F84" s="10">
        <v>19.26605504587156</v>
      </c>
      <c r="G84" s="9">
        <v>437</v>
      </c>
      <c r="H84" s="9">
        <v>9</v>
      </c>
      <c r="I84" s="10">
        <v>2.0594965675057209</v>
      </c>
      <c r="J84" s="9">
        <v>436</v>
      </c>
      <c r="K84" s="9">
        <v>6</v>
      </c>
      <c r="L84" s="10">
        <v>1.3761467889908259</v>
      </c>
      <c r="M84" s="9">
        <v>34</v>
      </c>
      <c r="N84" s="10">
        <v>7.7981651376146797</v>
      </c>
      <c r="O84" s="9">
        <v>8</v>
      </c>
      <c r="P84" s="10">
        <v>1.834862385321101</v>
      </c>
    </row>
    <row r="85" spans="1:16" x14ac:dyDescent="0.25">
      <c r="A85" s="8" t="s">
        <v>113</v>
      </c>
      <c r="B85" s="9">
        <v>1</v>
      </c>
      <c r="C85" s="9">
        <v>207</v>
      </c>
      <c r="D85" s="9">
        <v>207</v>
      </c>
      <c r="E85" s="9">
        <v>68</v>
      </c>
      <c r="F85" s="10">
        <v>32.850241545893716</v>
      </c>
      <c r="G85" s="9">
        <v>207</v>
      </c>
      <c r="H85" s="9">
        <v>4</v>
      </c>
      <c r="I85" s="10">
        <v>1.9323671497584543</v>
      </c>
      <c r="J85" s="9">
        <v>207</v>
      </c>
      <c r="K85" s="9">
        <v>0</v>
      </c>
      <c r="L85" s="10">
        <v>0</v>
      </c>
      <c r="M85" s="9">
        <v>15</v>
      </c>
      <c r="N85" s="10">
        <v>7.2463768115942022</v>
      </c>
      <c r="O85" s="9">
        <v>5</v>
      </c>
      <c r="P85" s="10">
        <v>2.4154589371980677</v>
      </c>
    </row>
    <row r="86" spans="1:16" x14ac:dyDescent="0.25">
      <c r="A86" s="8" t="s">
        <v>114</v>
      </c>
      <c r="B86" s="9">
        <v>2</v>
      </c>
      <c r="C86" s="9">
        <v>77</v>
      </c>
      <c r="D86" s="9">
        <v>77</v>
      </c>
      <c r="E86" s="9">
        <v>31</v>
      </c>
      <c r="F86" s="10">
        <v>40.259740259740262</v>
      </c>
      <c r="G86" s="9">
        <v>77</v>
      </c>
      <c r="H86" s="9">
        <v>3</v>
      </c>
      <c r="I86" s="10">
        <v>3.8961038961038965</v>
      </c>
      <c r="J86" s="9">
        <v>77</v>
      </c>
      <c r="K86" s="9">
        <v>0</v>
      </c>
      <c r="L86" s="10">
        <v>0</v>
      </c>
      <c r="M86" s="9">
        <v>3</v>
      </c>
      <c r="N86" s="10">
        <v>3.8961038961038965</v>
      </c>
      <c r="O86" s="9">
        <v>0</v>
      </c>
      <c r="P86" s="10">
        <v>0</v>
      </c>
    </row>
    <row r="87" spans="1:16" x14ac:dyDescent="0.25">
      <c r="A87" s="8" t="s">
        <v>115</v>
      </c>
      <c r="B87" s="9">
        <v>1</v>
      </c>
      <c r="C87" s="9">
        <v>82</v>
      </c>
      <c r="D87" s="9">
        <v>82</v>
      </c>
      <c r="E87" s="9">
        <v>10</v>
      </c>
      <c r="F87" s="10">
        <v>12.195121951219512</v>
      </c>
      <c r="G87" s="9">
        <v>82</v>
      </c>
      <c r="H87" s="9">
        <v>2</v>
      </c>
      <c r="I87" s="10">
        <v>2.4390243902439024</v>
      </c>
      <c r="J87" s="9">
        <v>82</v>
      </c>
      <c r="K87" s="9">
        <v>0</v>
      </c>
      <c r="L87" s="10">
        <v>0</v>
      </c>
      <c r="M87" s="9">
        <v>5</v>
      </c>
      <c r="N87" s="10">
        <v>6.0975609756097562</v>
      </c>
      <c r="O87" s="9">
        <v>0</v>
      </c>
      <c r="P87" s="10">
        <v>0</v>
      </c>
    </row>
    <row r="88" spans="1:16" x14ac:dyDescent="0.25">
      <c r="A88" s="8" t="s">
        <v>116</v>
      </c>
      <c r="B88" s="9">
        <v>2</v>
      </c>
      <c r="C88" s="9">
        <v>219</v>
      </c>
      <c r="D88" s="9">
        <v>218</v>
      </c>
      <c r="E88" s="9">
        <v>51</v>
      </c>
      <c r="F88" s="10">
        <v>23.394495412844034</v>
      </c>
      <c r="G88" s="9">
        <v>219</v>
      </c>
      <c r="H88" s="9">
        <v>4</v>
      </c>
      <c r="I88" s="10">
        <v>1.8264840182648401</v>
      </c>
      <c r="J88" s="9">
        <v>219</v>
      </c>
      <c r="K88" s="9">
        <v>3</v>
      </c>
      <c r="L88" s="10">
        <v>1.3698630136986301</v>
      </c>
      <c r="M88" s="9">
        <v>10</v>
      </c>
      <c r="N88" s="10">
        <v>4.5662100456621006</v>
      </c>
      <c r="O88" s="9">
        <v>3</v>
      </c>
      <c r="P88" s="10">
        <v>1.3698630136986301</v>
      </c>
    </row>
    <row r="89" spans="1:16" x14ac:dyDescent="0.25">
      <c r="A89" s="8" t="s">
        <v>80</v>
      </c>
      <c r="B89" s="9">
        <v>2</v>
      </c>
      <c r="C89" s="9">
        <v>284</v>
      </c>
      <c r="D89" s="9">
        <v>284</v>
      </c>
      <c r="E89" s="9">
        <v>84</v>
      </c>
      <c r="F89" s="10">
        <v>29.577464788732396</v>
      </c>
      <c r="G89" s="9">
        <v>284</v>
      </c>
      <c r="H89" s="9">
        <v>10</v>
      </c>
      <c r="I89" s="10">
        <v>3.5211267605633805</v>
      </c>
      <c r="J89" s="9">
        <v>284</v>
      </c>
      <c r="K89" s="9">
        <v>0</v>
      </c>
      <c r="L89" s="10">
        <v>0</v>
      </c>
      <c r="M89" s="9">
        <v>14</v>
      </c>
      <c r="N89" s="10">
        <v>4.929577464788732</v>
      </c>
      <c r="O89" s="9">
        <v>3</v>
      </c>
      <c r="P89" s="10">
        <v>1.056338028169014</v>
      </c>
    </row>
    <row r="90" spans="1:16" x14ac:dyDescent="0.25">
      <c r="A90" s="8" t="s">
        <v>117</v>
      </c>
      <c r="B90" s="9">
        <v>2</v>
      </c>
      <c r="C90" s="9">
        <v>78</v>
      </c>
      <c r="D90" s="9">
        <v>78</v>
      </c>
      <c r="E90" s="9">
        <v>29</v>
      </c>
      <c r="F90" s="10">
        <v>37.179487179487175</v>
      </c>
      <c r="G90" s="9">
        <v>78</v>
      </c>
      <c r="H90" s="9">
        <v>0</v>
      </c>
      <c r="I90" s="10">
        <v>0</v>
      </c>
      <c r="J90" s="9">
        <v>78</v>
      </c>
      <c r="K90" s="9">
        <v>0</v>
      </c>
      <c r="L90" s="10">
        <v>0</v>
      </c>
      <c r="M90" s="9">
        <v>7</v>
      </c>
      <c r="N90" s="10">
        <v>8.9743589743589745</v>
      </c>
      <c r="O90" s="9">
        <v>2</v>
      </c>
      <c r="P90" s="10">
        <v>2.5641025641025639</v>
      </c>
    </row>
    <row r="91" spans="1:16" x14ac:dyDescent="0.25">
      <c r="A91" s="8" t="s">
        <v>118</v>
      </c>
      <c r="B91" s="9">
        <v>1</v>
      </c>
      <c r="C91" s="9">
        <v>11</v>
      </c>
      <c r="D91" s="9">
        <v>11</v>
      </c>
      <c r="E91" s="9">
        <v>3</v>
      </c>
      <c r="F91" s="10">
        <v>27.272727272727273</v>
      </c>
      <c r="G91" s="9">
        <v>11</v>
      </c>
      <c r="H91" s="9">
        <v>0</v>
      </c>
      <c r="I91" s="10">
        <v>0</v>
      </c>
      <c r="J91" s="9">
        <v>11</v>
      </c>
      <c r="K91" s="9">
        <v>0</v>
      </c>
      <c r="L91" s="10">
        <v>0</v>
      </c>
      <c r="M91" s="9">
        <v>0</v>
      </c>
      <c r="N91" s="10">
        <v>0</v>
      </c>
      <c r="O91" s="9">
        <v>0</v>
      </c>
      <c r="P91" s="10">
        <v>0</v>
      </c>
    </row>
    <row r="92" spans="1:16" x14ac:dyDescent="0.25">
      <c r="A92" s="8" t="s">
        <v>119</v>
      </c>
      <c r="B92" s="9">
        <v>1</v>
      </c>
      <c r="C92" s="9">
        <v>78</v>
      </c>
      <c r="D92" s="9">
        <v>78</v>
      </c>
      <c r="E92" s="9">
        <v>22</v>
      </c>
      <c r="F92" s="10">
        <v>28.205128205128204</v>
      </c>
      <c r="G92" s="9">
        <v>78</v>
      </c>
      <c r="H92" s="9">
        <v>4</v>
      </c>
      <c r="I92" s="10">
        <v>5.1282051282051277</v>
      </c>
      <c r="J92" s="9">
        <v>78</v>
      </c>
      <c r="K92" s="9">
        <v>1</v>
      </c>
      <c r="L92" s="10">
        <v>1.2820512820512819</v>
      </c>
      <c r="M92" s="9">
        <v>6</v>
      </c>
      <c r="N92" s="10">
        <v>7.6923076923076925</v>
      </c>
      <c r="O92" s="9">
        <v>1</v>
      </c>
      <c r="P92" s="10">
        <v>1.2820512820512819</v>
      </c>
    </row>
    <row r="93" spans="1:16" x14ac:dyDescent="0.25">
      <c r="A93" s="8" t="s">
        <v>120</v>
      </c>
      <c r="B93" s="9">
        <v>1</v>
      </c>
      <c r="C93" s="9">
        <v>216</v>
      </c>
      <c r="D93" s="9">
        <v>215</v>
      </c>
      <c r="E93" s="9">
        <v>74</v>
      </c>
      <c r="F93" s="10">
        <v>34.418604651162788</v>
      </c>
      <c r="G93" s="9">
        <v>216</v>
      </c>
      <c r="H93" s="9">
        <v>11</v>
      </c>
      <c r="I93" s="10">
        <v>5.0925925925925926</v>
      </c>
      <c r="J93" s="9">
        <v>216</v>
      </c>
      <c r="K93" s="9">
        <v>2</v>
      </c>
      <c r="L93" s="10">
        <v>0.92592592592592593</v>
      </c>
      <c r="M93" s="9">
        <v>9</v>
      </c>
      <c r="N93" s="10">
        <v>4.166666666666667</v>
      </c>
      <c r="O93" s="9">
        <v>2</v>
      </c>
      <c r="P93" s="10">
        <v>0.92592592592592593</v>
      </c>
    </row>
    <row r="96" spans="1:16" x14ac:dyDescent="0.25">
      <c r="A96" s="6" t="s">
        <v>83</v>
      </c>
    </row>
    <row r="97" spans="1:16" x14ac:dyDescent="0.25">
      <c r="A97" s="7" t="s">
        <v>18</v>
      </c>
      <c r="B97" s="6" t="s">
        <v>90</v>
      </c>
    </row>
    <row r="98" spans="1:16" x14ac:dyDescent="0.25">
      <c r="A98" s="8" t="s">
        <v>91</v>
      </c>
      <c r="B98" s="9">
        <v>1</v>
      </c>
      <c r="C98" s="9">
        <v>115</v>
      </c>
      <c r="D98" s="9">
        <v>114</v>
      </c>
      <c r="E98" s="9">
        <v>45</v>
      </c>
      <c r="F98" s="10">
        <v>39.473684210526315</v>
      </c>
      <c r="G98" s="9">
        <v>115</v>
      </c>
      <c r="H98" s="9">
        <v>7</v>
      </c>
      <c r="I98" s="10">
        <v>6.0869565217391299</v>
      </c>
      <c r="J98" s="9">
        <v>115</v>
      </c>
      <c r="K98" s="9">
        <v>0</v>
      </c>
      <c r="L98" s="10">
        <v>0</v>
      </c>
      <c r="M98" s="9">
        <v>6</v>
      </c>
      <c r="N98" s="10">
        <v>5.2173913043478262</v>
      </c>
      <c r="O98" s="9">
        <v>3</v>
      </c>
      <c r="P98" s="10">
        <v>2.6086956521739131</v>
      </c>
    </row>
    <row r="99" spans="1:16" x14ac:dyDescent="0.25">
      <c r="A99" s="8" t="s">
        <v>92</v>
      </c>
      <c r="B99" s="9">
        <v>1</v>
      </c>
      <c r="C99" s="9">
        <v>169</v>
      </c>
      <c r="D99" s="9">
        <v>168</v>
      </c>
      <c r="E99" s="9">
        <v>59</v>
      </c>
      <c r="F99" s="10">
        <v>35.11904761904762</v>
      </c>
      <c r="G99" s="9">
        <v>169</v>
      </c>
      <c r="H99" s="9">
        <v>5</v>
      </c>
      <c r="I99" s="10">
        <v>2.9585798816568047</v>
      </c>
      <c r="J99" s="9">
        <v>169</v>
      </c>
      <c r="K99" s="9">
        <v>1</v>
      </c>
      <c r="L99" s="10">
        <v>0.59171597633136097</v>
      </c>
      <c r="M99" s="9">
        <v>14</v>
      </c>
      <c r="N99" s="10">
        <v>8.2840236686390529</v>
      </c>
      <c r="O99" s="9">
        <v>5</v>
      </c>
      <c r="P99" s="10">
        <v>2.9585798816568047</v>
      </c>
    </row>
    <row r="100" spans="1:16" x14ac:dyDescent="0.25">
      <c r="A100" s="8" t="s">
        <v>93</v>
      </c>
      <c r="B100" s="9">
        <v>1</v>
      </c>
      <c r="C100" s="9">
        <v>478</v>
      </c>
      <c r="D100" s="9">
        <v>475</v>
      </c>
      <c r="E100" s="9">
        <v>136</v>
      </c>
      <c r="F100" s="10">
        <v>28.631578947368421</v>
      </c>
      <c r="G100" s="9">
        <v>476</v>
      </c>
      <c r="H100" s="9">
        <v>16</v>
      </c>
      <c r="I100" s="10">
        <v>3.3613445378151261</v>
      </c>
      <c r="J100" s="9">
        <v>478</v>
      </c>
      <c r="K100" s="9">
        <v>4</v>
      </c>
      <c r="L100" s="10">
        <v>0.83682008368200844</v>
      </c>
      <c r="M100" s="9">
        <v>19</v>
      </c>
      <c r="N100" s="10">
        <v>3.9748953974895396</v>
      </c>
      <c r="O100" s="9">
        <v>10</v>
      </c>
      <c r="P100" s="10">
        <v>2.0920502092050208</v>
      </c>
    </row>
    <row r="101" spans="1:16" x14ac:dyDescent="0.25">
      <c r="A101" s="8" t="s">
        <v>94</v>
      </c>
      <c r="B101" s="9">
        <v>1</v>
      </c>
      <c r="C101" s="9">
        <v>139</v>
      </c>
      <c r="D101" s="9">
        <v>139</v>
      </c>
      <c r="E101" s="9">
        <v>39</v>
      </c>
      <c r="F101" s="10">
        <v>28.057553956834532</v>
      </c>
      <c r="G101" s="9">
        <v>139</v>
      </c>
      <c r="H101" s="9">
        <v>6</v>
      </c>
      <c r="I101" s="10">
        <v>4.3165467625899279</v>
      </c>
      <c r="J101" s="9">
        <v>139</v>
      </c>
      <c r="K101" s="9">
        <v>2</v>
      </c>
      <c r="L101" s="10">
        <v>1.4388489208633093</v>
      </c>
      <c r="M101" s="9">
        <v>12</v>
      </c>
      <c r="N101" s="10">
        <v>8.6330935251798557</v>
      </c>
      <c r="O101" s="9">
        <v>1</v>
      </c>
      <c r="P101" s="10">
        <v>0.71942446043165464</v>
      </c>
    </row>
    <row r="102" spans="1:16" x14ac:dyDescent="0.25">
      <c r="A102" s="8" t="s">
        <v>95</v>
      </c>
      <c r="B102" s="9">
        <v>1</v>
      </c>
      <c r="C102" s="9">
        <v>133</v>
      </c>
      <c r="D102" s="9">
        <v>132</v>
      </c>
      <c r="E102" s="9">
        <v>39</v>
      </c>
      <c r="F102" s="10">
        <v>29.545454545454547</v>
      </c>
      <c r="G102" s="9">
        <v>132</v>
      </c>
      <c r="H102" s="9">
        <v>6</v>
      </c>
      <c r="I102" s="10">
        <v>4.5454545454545459</v>
      </c>
      <c r="J102" s="9">
        <v>133</v>
      </c>
      <c r="K102" s="9">
        <v>1</v>
      </c>
      <c r="L102" s="10">
        <v>0.75187969924812026</v>
      </c>
      <c r="M102" s="9">
        <v>12</v>
      </c>
      <c r="N102" s="10">
        <v>9.022556390977444</v>
      </c>
      <c r="O102" s="9">
        <v>5</v>
      </c>
      <c r="P102" s="10">
        <v>3.7593984962406015</v>
      </c>
    </row>
    <row r="103" spans="1:16" x14ac:dyDescent="0.25">
      <c r="A103" s="8" t="s">
        <v>96</v>
      </c>
      <c r="B103" s="9">
        <v>1</v>
      </c>
      <c r="C103" s="9">
        <v>175</v>
      </c>
      <c r="D103" s="9">
        <v>175</v>
      </c>
      <c r="E103" s="9">
        <v>58</v>
      </c>
      <c r="F103" s="10">
        <v>33.142857142857139</v>
      </c>
      <c r="G103" s="9">
        <v>175</v>
      </c>
      <c r="H103" s="9">
        <v>4</v>
      </c>
      <c r="I103" s="10">
        <v>2.285714285714286</v>
      </c>
      <c r="J103" s="9">
        <v>175</v>
      </c>
      <c r="K103" s="9">
        <v>2</v>
      </c>
      <c r="L103" s="10">
        <v>1.142857142857143</v>
      </c>
      <c r="M103" s="9">
        <v>5</v>
      </c>
      <c r="N103" s="10">
        <v>2.8571428571428572</v>
      </c>
      <c r="O103" s="9">
        <v>0</v>
      </c>
      <c r="P103" s="10">
        <v>0</v>
      </c>
    </row>
    <row r="104" spans="1:16" x14ac:dyDescent="0.25">
      <c r="A104" s="8" t="s">
        <v>90</v>
      </c>
      <c r="B104" s="9">
        <v>2</v>
      </c>
      <c r="C104" s="9">
        <v>1656</v>
      </c>
      <c r="D104" s="9">
        <v>1654</v>
      </c>
      <c r="E104" s="9">
        <v>442</v>
      </c>
      <c r="F104" s="10">
        <v>26.723095525997582</v>
      </c>
      <c r="G104" s="9">
        <v>1655</v>
      </c>
      <c r="H104" s="9">
        <v>70</v>
      </c>
      <c r="I104" s="10">
        <v>4.2296072507552873</v>
      </c>
      <c r="J104" s="9">
        <v>1654</v>
      </c>
      <c r="K104" s="9">
        <v>19</v>
      </c>
      <c r="L104" s="10">
        <v>1.1487303506650544</v>
      </c>
      <c r="M104" s="9">
        <v>76</v>
      </c>
      <c r="N104" s="10">
        <v>4.5949214026602174</v>
      </c>
      <c r="O104" s="9">
        <v>18</v>
      </c>
      <c r="P104" s="10">
        <v>1.0882708585247884</v>
      </c>
    </row>
    <row r="105" spans="1:16" x14ac:dyDescent="0.25">
      <c r="A105" s="8" t="s">
        <v>97</v>
      </c>
      <c r="B105" s="9">
        <v>1</v>
      </c>
      <c r="C105" s="9">
        <v>313</v>
      </c>
      <c r="D105" s="9">
        <v>311</v>
      </c>
      <c r="E105" s="9">
        <v>93</v>
      </c>
      <c r="F105" s="10">
        <v>29.903536977491964</v>
      </c>
      <c r="G105" s="9">
        <v>313</v>
      </c>
      <c r="H105" s="9">
        <v>16</v>
      </c>
      <c r="I105" s="10">
        <v>5.1118210862619806</v>
      </c>
      <c r="J105" s="9">
        <v>313</v>
      </c>
      <c r="K105" s="9">
        <v>11</v>
      </c>
      <c r="L105" s="10">
        <v>3.5143769968051117</v>
      </c>
      <c r="M105" s="9">
        <v>17</v>
      </c>
      <c r="N105" s="10">
        <v>5.4313099041533546</v>
      </c>
      <c r="O105" s="9">
        <v>5</v>
      </c>
      <c r="P105" s="10">
        <v>1.5974440894568689</v>
      </c>
    </row>
    <row r="106" spans="1:16" x14ac:dyDescent="0.25">
      <c r="A106" s="8" t="s">
        <v>98</v>
      </c>
      <c r="B106" s="9">
        <v>1</v>
      </c>
      <c r="C106" s="9">
        <v>310</v>
      </c>
      <c r="D106" s="9">
        <v>309</v>
      </c>
      <c r="E106" s="9">
        <v>113</v>
      </c>
      <c r="F106" s="10">
        <v>36.569579288025892</v>
      </c>
      <c r="G106" s="9">
        <v>310</v>
      </c>
      <c r="H106" s="9">
        <v>22</v>
      </c>
      <c r="I106" s="10">
        <v>7.096774193548387</v>
      </c>
      <c r="J106" s="9">
        <v>309</v>
      </c>
      <c r="K106" s="9">
        <v>4</v>
      </c>
      <c r="L106" s="10">
        <v>1.2944983818770226</v>
      </c>
      <c r="M106" s="9">
        <v>20</v>
      </c>
      <c r="N106" s="10">
        <v>6.4724919093851137</v>
      </c>
      <c r="O106" s="9">
        <v>8</v>
      </c>
      <c r="P106" s="10">
        <v>2.5889967637540452</v>
      </c>
    </row>
    <row r="107" spans="1:16" x14ac:dyDescent="0.25">
      <c r="A107" s="8" t="s">
        <v>99</v>
      </c>
      <c r="B107" s="9">
        <v>2</v>
      </c>
      <c r="C107" s="9">
        <v>314</v>
      </c>
      <c r="D107" s="9">
        <v>313</v>
      </c>
      <c r="E107" s="9">
        <v>115</v>
      </c>
      <c r="F107" s="10">
        <v>36.741214057507989</v>
      </c>
      <c r="G107" s="9">
        <v>314</v>
      </c>
      <c r="H107" s="9">
        <v>9</v>
      </c>
      <c r="I107" s="10">
        <v>2.8662420382165608</v>
      </c>
      <c r="J107" s="9">
        <v>314</v>
      </c>
      <c r="K107" s="9">
        <v>2</v>
      </c>
      <c r="L107" s="10">
        <v>0.63694267515923564</v>
      </c>
      <c r="M107" s="9">
        <v>22</v>
      </c>
      <c r="N107" s="10">
        <v>7.0063694267515926</v>
      </c>
      <c r="O107" s="9">
        <v>7</v>
      </c>
      <c r="P107" s="10">
        <v>2.2292993630573248</v>
      </c>
    </row>
    <row r="108" spans="1:16" x14ac:dyDescent="0.25">
      <c r="A108" s="8" t="s">
        <v>100</v>
      </c>
      <c r="B108" s="9">
        <v>1</v>
      </c>
      <c r="C108" s="9">
        <v>558</v>
      </c>
      <c r="D108" s="9">
        <v>554</v>
      </c>
      <c r="E108" s="9">
        <v>173</v>
      </c>
      <c r="F108" s="10">
        <v>31.227436823104696</v>
      </c>
      <c r="G108" s="9">
        <v>555</v>
      </c>
      <c r="H108" s="9">
        <v>25</v>
      </c>
      <c r="I108" s="10">
        <v>4.5045045045045047</v>
      </c>
      <c r="J108" s="9">
        <v>553</v>
      </c>
      <c r="K108" s="9">
        <v>4</v>
      </c>
      <c r="L108" s="10">
        <v>0.72332730560578673</v>
      </c>
      <c r="M108" s="9">
        <v>28</v>
      </c>
      <c r="N108" s="10">
        <v>5.0632911392405067</v>
      </c>
      <c r="O108" s="9">
        <v>13</v>
      </c>
      <c r="P108" s="10">
        <v>2.3508137432188065</v>
      </c>
    </row>
    <row r="109" spans="1:16" x14ac:dyDescent="0.25">
      <c r="A109" s="8" t="s">
        <v>101</v>
      </c>
      <c r="B109" s="9">
        <v>2</v>
      </c>
      <c r="C109" s="9">
        <v>328</v>
      </c>
      <c r="D109" s="9">
        <v>326</v>
      </c>
      <c r="E109" s="9">
        <v>56</v>
      </c>
      <c r="F109" s="10">
        <v>17.177914110429448</v>
      </c>
      <c r="G109" s="9">
        <v>328</v>
      </c>
      <c r="H109" s="9">
        <v>4</v>
      </c>
      <c r="I109" s="10">
        <v>1.2195121951219512</v>
      </c>
      <c r="J109" s="9">
        <v>328</v>
      </c>
      <c r="K109" s="9">
        <v>3</v>
      </c>
      <c r="L109" s="10">
        <v>0.91463414634146345</v>
      </c>
      <c r="M109" s="9">
        <v>14</v>
      </c>
      <c r="N109" s="10">
        <v>4.2682926829268295</v>
      </c>
      <c r="O109" s="9">
        <v>6</v>
      </c>
      <c r="P109" s="10">
        <v>1.8292682926829269</v>
      </c>
    </row>
    <row r="110" spans="1:16" x14ac:dyDescent="0.25">
      <c r="A110" s="8" t="s">
        <v>102</v>
      </c>
      <c r="B110" s="9">
        <v>1</v>
      </c>
      <c r="C110" s="9">
        <v>164</v>
      </c>
      <c r="D110" s="9">
        <v>163</v>
      </c>
      <c r="E110" s="9">
        <v>64</v>
      </c>
      <c r="F110" s="10">
        <v>39.263803680981596</v>
      </c>
      <c r="G110" s="9">
        <v>164</v>
      </c>
      <c r="H110" s="9">
        <v>8</v>
      </c>
      <c r="I110" s="10">
        <v>4.8780487804878048</v>
      </c>
      <c r="J110" s="9">
        <v>164</v>
      </c>
      <c r="K110" s="9">
        <v>2</v>
      </c>
      <c r="L110" s="10">
        <v>1.2195121951219512</v>
      </c>
      <c r="M110" s="9">
        <v>16</v>
      </c>
      <c r="N110" s="10">
        <v>9.7560975609756095</v>
      </c>
      <c r="O110" s="9">
        <v>7</v>
      </c>
      <c r="P110" s="10">
        <v>4.2682926829268295</v>
      </c>
    </row>
    <row r="111" spans="1:16" x14ac:dyDescent="0.25">
      <c r="A111" s="8" t="s">
        <v>103</v>
      </c>
      <c r="B111" s="9">
        <v>1</v>
      </c>
      <c r="C111" s="9">
        <v>327</v>
      </c>
      <c r="D111" s="9">
        <v>326</v>
      </c>
      <c r="E111" s="9">
        <v>114</v>
      </c>
      <c r="F111" s="10">
        <v>34.969325153374236</v>
      </c>
      <c r="G111" s="9">
        <v>327</v>
      </c>
      <c r="H111" s="9">
        <v>11</v>
      </c>
      <c r="I111" s="10">
        <v>3.3639143730886847</v>
      </c>
      <c r="J111" s="9">
        <v>327</v>
      </c>
      <c r="K111" s="9">
        <v>1</v>
      </c>
      <c r="L111" s="10">
        <v>0.3058103975535168</v>
      </c>
      <c r="M111" s="9">
        <v>15</v>
      </c>
      <c r="N111" s="10">
        <v>4.5871559633027523</v>
      </c>
      <c r="O111" s="9">
        <v>3</v>
      </c>
      <c r="P111" s="10">
        <v>0.91743119266055051</v>
      </c>
    </row>
    <row r="112" spans="1:16" x14ac:dyDescent="0.25">
      <c r="A112" s="8" t="s">
        <v>104</v>
      </c>
      <c r="B112" s="9">
        <v>1</v>
      </c>
      <c r="C112" s="9">
        <v>86</v>
      </c>
      <c r="D112" s="9">
        <v>86</v>
      </c>
      <c r="E112" s="9">
        <v>20</v>
      </c>
      <c r="F112" s="10">
        <v>23.255813953488374</v>
      </c>
      <c r="G112" s="9">
        <v>86</v>
      </c>
      <c r="H112" s="9">
        <v>0</v>
      </c>
      <c r="I112" s="10">
        <v>0</v>
      </c>
      <c r="J112" s="9">
        <v>85</v>
      </c>
      <c r="K112" s="9">
        <v>0</v>
      </c>
      <c r="L112" s="10">
        <v>0</v>
      </c>
      <c r="M112" s="9">
        <v>6</v>
      </c>
      <c r="N112" s="10">
        <v>7.0588235294117645</v>
      </c>
      <c r="O112" s="9">
        <v>3</v>
      </c>
      <c r="P112" s="10">
        <v>3.5294117647058822</v>
      </c>
    </row>
    <row r="113" spans="1:16" x14ac:dyDescent="0.25">
      <c r="A113" s="8" t="s">
        <v>105</v>
      </c>
      <c r="B113" s="9">
        <v>1</v>
      </c>
      <c r="C113" s="9">
        <v>484</v>
      </c>
      <c r="D113" s="9">
        <v>484</v>
      </c>
      <c r="E113" s="9">
        <v>135</v>
      </c>
      <c r="F113" s="10">
        <v>27.892561983471072</v>
      </c>
      <c r="G113" s="9">
        <v>482</v>
      </c>
      <c r="H113" s="9">
        <v>19</v>
      </c>
      <c r="I113" s="10">
        <v>3.9419087136929458</v>
      </c>
      <c r="J113" s="9">
        <v>484</v>
      </c>
      <c r="K113" s="9">
        <v>4</v>
      </c>
      <c r="L113" s="10">
        <v>0.82644628099173556</v>
      </c>
      <c r="M113" s="9">
        <v>41</v>
      </c>
      <c r="N113" s="10">
        <v>8.4710743801652892</v>
      </c>
      <c r="O113" s="9">
        <v>11</v>
      </c>
      <c r="P113" s="10">
        <v>2.2727272727272729</v>
      </c>
    </row>
    <row r="114" spans="1:16" x14ac:dyDescent="0.25">
      <c r="A114" s="8" t="s">
        <v>106</v>
      </c>
      <c r="B114" s="9">
        <v>2</v>
      </c>
      <c r="C114" s="9">
        <v>41</v>
      </c>
      <c r="D114" s="9">
        <v>41</v>
      </c>
      <c r="E114" s="9">
        <v>9</v>
      </c>
      <c r="F114" s="10">
        <v>21.95121951219512</v>
      </c>
      <c r="G114" s="9">
        <v>41</v>
      </c>
      <c r="H114" s="9">
        <v>1</v>
      </c>
      <c r="I114" s="10">
        <v>2.4390243902439024</v>
      </c>
      <c r="J114" s="9">
        <v>41</v>
      </c>
      <c r="K114" s="9">
        <v>1</v>
      </c>
      <c r="L114" s="10">
        <v>2.4390243902439024</v>
      </c>
      <c r="M114" s="9">
        <v>2</v>
      </c>
      <c r="N114" s="10">
        <v>4.8780487804878048</v>
      </c>
      <c r="O114" s="9">
        <v>0</v>
      </c>
      <c r="P114" s="10">
        <v>0</v>
      </c>
    </row>
    <row r="115" spans="1:16" x14ac:dyDescent="0.25">
      <c r="A115" s="8" t="s">
        <v>107</v>
      </c>
      <c r="B115" s="9">
        <v>1</v>
      </c>
      <c r="C115" s="9">
        <v>704</v>
      </c>
      <c r="D115" s="9">
        <v>703</v>
      </c>
      <c r="E115" s="9">
        <v>259</v>
      </c>
      <c r="F115" s="10">
        <v>36.842105263157897</v>
      </c>
      <c r="G115" s="9">
        <v>701</v>
      </c>
      <c r="H115" s="9">
        <v>37</v>
      </c>
      <c r="I115" s="10">
        <v>5.2781740370898715</v>
      </c>
      <c r="J115" s="9">
        <v>702</v>
      </c>
      <c r="K115" s="9">
        <v>7</v>
      </c>
      <c r="L115" s="10">
        <v>0.99715099715099709</v>
      </c>
      <c r="M115" s="9">
        <v>34</v>
      </c>
      <c r="N115" s="10">
        <v>4.8433048433048436</v>
      </c>
      <c r="O115" s="9">
        <v>8</v>
      </c>
      <c r="P115" s="10">
        <v>1.1396011396011396</v>
      </c>
    </row>
    <row r="116" spans="1:16" x14ac:dyDescent="0.25">
      <c r="A116" s="8" t="s">
        <v>108</v>
      </c>
      <c r="B116" s="9">
        <v>1</v>
      </c>
      <c r="C116" s="9">
        <v>46</v>
      </c>
      <c r="D116" s="9">
        <v>46</v>
      </c>
      <c r="E116" s="9">
        <v>9</v>
      </c>
      <c r="F116" s="10">
        <v>19.565217391304348</v>
      </c>
      <c r="G116" s="9">
        <v>46</v>
      </c>
      <c r="H116" s="9">
        <v>4</v>
      </c>
      <c r="I116" s="10">
        <v>8.695652173913043</v>
      </c>
      <c r="J116" s="9">
        <v>46</v>
      </c>
      <c r="K116" s="9">
        <v>1</v>
      </c>
      <c r="L116" s="10">
        <v>2.1739130434782608</v>
      </c>
      <c r="M116" s="9">
        <v>3</v>
      </c>
      <c r="N116" s="10">
        <v>6.5217391304347823</v>
      </c>
      <c r="O116" s="9">
        <v>1</v>
      </c>
      <c r="P116" s="10">
        <v>2.1739130434782608</v>
      </c>
    </row>
    <row r="118" spans="1:16" x14ac:dyDescent="0.25">
      <c r="A118" s="7" t="s">
        <v>18</v>
      </c>
      <c r="B118" s="6" t="s">
        <v>109</v>
      </c>
    </row>
    <row r="119" spans="1:16" x14ac:dyDescent="0.25">
      <c r="A119" s="8" t="s">
        <v>110</v>
      </c>
      <c r="B119" s="9">
        <v>2</v>
      </c>
      <c r="C119" s="9">
        <v>2635</v>
      </c>
      <c r="D119" s="9">
        <v>2629</v>
      </c>
      <c r="E119" s="9">
        <v>951</v>
      </c>
      <c r="F119" s="10">
        <v>36.17344998098136</v>
      </c>
      <c r="G119" s="9">
        <v>2634</v>
      </c>
      <c r="H119" s="9">
        <v>95</v>
      </c>
      <c r="I119" s="10">
        <v>3.60668185269552</v>
      </c>
      <c r="J119" s="9">
        <v>2632</v>
      </c>
      <c r="K119" s="9">
        <v>14</v>
      </c>
      <c r="L119" s="10">
        <v>0.53191489361702127</v>
      </c>
      <c r="M119" s="9">
        <v>151</v>
      </c>
      <c r="N119" s="10">
        <v>5.7370820668693012</v>
      </c>
      <c r="O119" s="9">
        <v>60</v>
      </c>
      <c r="P119" s="10">
        <v>2.2796352583586623</v>
      </c>
    </row>
    <row r="120" spans="1:16" x14ac:dyDescent="0.25">
      <c r="A120" s="8" t="s">
        <v>111</v>
      </c>
      <c r="B120" s="9">
        <v>2</v>
      </c>
      <c r="C120" s="9">
        <v>136</v>
      </c>
      <c r="D120" s="9">
        <v>136</v>
      </c>
      <c r="E120" s="9">
        <v>33</v>
      </c>
      <c r="F120" s="10">
        <v>24.264705882352942</v>
      </c>
      <c r="G120" s="9">
        <v>136</v>
      </c>
      <c r="H120" s="9">
        <v>3</v>
      </c>
      <c r="I120" s="10">
        <v>2.2058823529411766</v>
      </c>
      <c r="J120" s="9">
        <v>135</v>
      </c>
      <c r="K120" s="9">
        <v>0</v>
      </c>
      <c r="L120" s="10">
        <v>0</v>
      </c>
      <c r="M120" s="9">
        <v>12</v>
      </c>
      <c r="N120" s="10">
        <v>8.8888888888888893</v>
      </c>
      <c r="O120" s="9">
        <v>4</v>
      </c>
      <c r="P120" s="10">
        <v>2.9629629629629632</v>
      </c>
    </row>
    <row r="121" spans="1:16" x14ac:dyDescent="0.25">
      <c r="A121" s="8" t="s">
        <v>109</v>
      </c>
      <c r="B121" s="9">
        <v>1</v>
      </c>
      <c r="C121" s="9">
        <v>779</v>
      </c>
      <c r="D121" s="9">
        <v>776</v>
      </c>
      <c r="E121" s="9">
        <v>364</v>
      </c>
      <c r="F121" s="10">
        <v>46.907216494845358</v>
      </c>
      <c r="G121" s="9">
        <v>778</v>
      </c>
      <c r="H121" s="9">
        <v>51</v>
      </c>
      <c r="I121" s="10">
        <v>6.5552699228791775</v>
      </c>
      <c r="J121" s="9">
        <v>778</v>
      </c>
      <c r="K121" s="9">
        <v>6</v>
      </c>
      <c r="L121" s="10">
        <v>0.77120822622107965</v>
      </c>
      <c r="M121" s="9">
        <v>36</v>
      </c>
      <c r="N121" s="10">
        <v>4.6272493573264777</v>
      </c>
      <c r="O121" s="9">
        <v>9</v>
      </c>
      <c r="P121" s="10">
        <v>1.1568123393316194</v>
      </c>
    </row>
    <row r="123" spans="1:16" x14ac:dyDescent="0.25">
      <c r="A123" s="7" t="s">
        <v>18</v>
      </c>
      <c r="B123" s="6" t="s">
        <v>80</v>
      </c>
    </row>
    <row r="124" spans="1:16" x14ac:dyDescent="0.25">
      <c r="A124" s="8" t="s">
        <v>112</v>
      </c>
      <c r="B124" s="9">
        <v>1</v>
      </c>
      <c r="C124" s="9">
        <v>77</v>
      </c>
      <c r="D124" s="9">
        <v>77</v>
      </c>
      <c r="E124" s="9">
        <v>15</v>
      </c>
      <c r="F124" s="10">
        <v>19.480519480519479</v>
      </c>
      <c r="G124" s="9">
        <v>77</v>
      </c>
      <c r="H124" s="9">
        <v>0</v>
      </c>
      <c r="I124" s="10">
        <v>0</v>
      </c>
      <c r="J124" s="9">
        <v>77</v>
      </c>
      <c r="K124" s="9">
        <v>0</v>
      </c>
      <c r="L124" s="10">
        <v>0</v>
      </c>
      <c r="M124" s="9">
        <v>6</v>
      </c>
      <c r="N124" s="10">
        <v>7.792207792207793</v>
      </c>
      <c r="O124" s="9">
        <v>2</v>
      </c>
      <c r="P124" s="10">
        <v>2.5974025974025974</v>
      </c>
    </row>
    <row r="125" spans="1:16" x14ac:dyDescent="0.25">
      <c r="A125" s="8" t="s">
        <v>81</v>
      </c>
      <c r="B125" s="9">
        <v>1</v>
      </c>
      <c r="C125" s="9">
        <v>347</v>
      </c>
      <c r="D125" s="9">
        <v>346</v>
      </c>
      <c r="E125" s="9">
        <v>54</v>
      </c>
      <c r="F125" s="10">
        <v>15.606936416184972</v>
      </c>
      <c r="G125" s="9">
        <v>347</v>
      </c>
      <c r="H125" s="9">
        <v>4</v>
      </c>
      <c r="I125" s="10">
        <v>1.1527377521613833</v>
      </c>
      <c r="J125" s="9">
        <v>347</v>
      </c>
      <c r="K125" s="9">
        <v>1</v>
      </c>
      <c r="L125" s="10">
        <v>0.28818443804034583</v>
      </c>
      <c r="M125" s="9">
        <v>24</v>
      </c>
      <c r="N125" s="10">
        <v>6.9164265129682994</v>
      </c>
      <c r="O125" s="9">
        <v>5</v>
      </c>
      <c r="P125" s="10">
        <v>1.4409221902017291</v>
      </c>
    </row>
    <row r="126" spans="1:16" x14ac:dyDescent="0.25">
      <c r="A126" s="8" t="s">
        <v>113</v>
      </c>
      <c r="B126" s="9">
        <v>1</v>
      </c>
      <c r="C126" s="9">
        <v>244</v>
      </c>
      <c r="D126" s="9">
        <v>243</v>
      </c>
      <c r="E126" s="9">
        <v>79</v>
      </c>
      <c r="F126" s="10">
        <v>32.510288065843618</v>
      </c>
      <c r="G126" s="9">
        <v>244</v>
      </c>
      <c r="H126" s="9">
        <v>6</v>
      </c>
      <c r="I126" s="10">
        <v>2.459016393442623</v>
      </c>
      <c r="J126" s="9">
        <v>244</v>
      </c>
      <c r="K126" s="9">
        <v>1</v>
      </c>
      <c r="L126" s="10">
        <v>0.4098360655737705</v>
      </c>
      <c r="M126" s="9">
        <v>22</v>
      </c>
      <c r="N126" s="10">
        <v>9.0163934426229506</v>
      </c>
      <c r="O126" s="9">
        <v>4</v>
      </c>
      <c r="P126" s="10">
        <v>1.639344262295082</v>
      </c>
    </row>
    <row r="127" spans="1:16" x14ac:dyDescent="0.25">
      <c r="A127" s="8" t="s">
        <v>114</v>
      </c>
      <c r="B127" s="9">
        <v>2</v>
      </c>
      <c r="C127" s="9">
        <v>89</v>
      </c>
      <c r="D127" s="9">
        <v>89</v>
      </c>
      <c r="E127" s="9">
        <v>36</v>
      </c>
      <c r="F127" s="10">
        <v>40.449438202247194</v>
      </c>
      <c r="G127" s="9">
        <v>89</v>
      </c>
      <c r="H127" s="9">
        <v>6</v>
      </c>
      <c r="I127" s="10">
        <v>6.7415730337078648</v>
      </c>
      <c r="J127" s="9">
        <v>89</v>
      </c>
      <c r="K127" s="9">
        <v>1</v>
      </c>
      <c r="L127" s="10">
        <v>1.1235955056179774</v>
      </c>
      <c r="M127" s="9">
        <v>5</v>
      </c>
      <c r="N127" s="10">
        <v>5.617977528089888</v>
      </c>
      <c r="O127" s="9">
        <v>0</v>
      </c>
      <c r="P127" s="10">
        <v>0</v>
      </c>
    </row>
    <row r="128" spans="1:16" x14ac:dyDescent="0.25">
      <c r="A128" s="8" t="s">
        <v>115</v>
      </c>
      <c r="B128" s="9">
        <v>1</v>
      </c>
      <c r="C128" s="9">
        <v>96</v>
      </c>
      <c r="D128" s="9">
        <v>96</v>
      </c>
      <c r="E128" s="9">
        <v>15</v>
      </c>
      <c r="F128" s="10">
        <v>15.625</v>
      </c>
      <c r="G128" s="9">
        <v>96</v>
      </c>
      <c r="H128" s="9">
        <v>2</v>
      </c>
      <c r="I128" s="10">
        <v>2.0833333333333335</v>
      </c>
      <c r="J128" s="9">
        <v>96</v>
      </c>
      <c r="K128" s="9">
        <v>0</v>
      </c>
      <c r="L128" s="10">
        <v>0</v>
      </c>
      <c r="M128" s="9">
        <v>6</v>
      </c>
      <c r="N128" s="10">
        <v>6.25</v>
      </c>
      <c r="O128" s="9">
        <v>0</v>
      </c>
      <c r="P128" s="10">
        <v>0</v>
      </c>
    </row>
    <row r="129" spans="1:16" x14ac:dyDescent="0.25">
      <c r="A129" s="8" t="s">
        <v>116</v>
      </c>
      <c r="B129" s="9">
        <v>2</v>
      </c>
      <c r="C129" s="9">
        <v>216</v>
      </c>
      <c r="D129" s="9">
        <v>215</v>
      </c>
      <c r="E129" s="9">
        <v>50</v>
      </c>
      <c r="F129" s="10">
        <v>23.255813953488374</v>
      </c>
      <c r="G129" s="9">
        <v>216</v>
      </c>
      <c r="H129" s="9">
        <v>6</v>
      </c>
      <c r="I129" s="10">
        <v>2.7777777777777777</v>
      </c>
      <c r="J129" s="9">
        <v>216</v>
      </c>
      <c r="K129" s="9">
        <v>3</v>
      </c>
      <c r="L129" s="10">
        <v>1.3888888888888888</v>
      </c>
      <c r="M129" s="9">
        <v>13</v>
      </c>
      <c r="N129" s="10">
        <v>6.0185185185185182</v>
      </c>
      <c r="O129" s="9">
        <v>1</v>
      </c>
      <c r="P129" s="10">
        <v>0.46296296296296297</v>
      </c>
    </row>
    <row r="130" spans="1:16" x14ac:dyDescent="0.25">
      <c r="A130" s="8" t="s">
        <v>80</v>
      </c>
      <c r="B130" s="9">
        <v>2</v>
      </c>
      <c r="C130" s="9">
        <v>231</v>
      </c>
      <c r="D130" s="9">
        <v>231</v>
      </c>
      <c r="E130" s="9">
        <v>70</v>
      </c>
      <c r="F130" s="10">
        <v>30.303030303030305</v>
      </c>
      <c r="G130" s="9">
        <v>231</v>
      </c>
      <c r="H130" s="9">
        <v>5</v>
      </c>
      <c r="I130" s="10">
        <v>2.1645021645021645</v>
      </c>
      <c r="J130" s="9">
        <v>231</v>
      </c>
      <c r="K130" s="9">
        <v>0</v>
      </c>
      <c r="L130" s="10">
        <v>0</v>
      </c>
      <c r="M130" s="9">
        <v>13</v>
      </c>
      <c r="N130" s="10">
        <v>5.6277056277056268</v>
      </c>
      <c r="O130" s="9">
        <v>3</v>
      </c>
      <c r="P130" s="10">
        <v>1.2987012987012987</v>
      </c>
    </row>
    <row r="131" spans="1:16" x14ac:dyDescent="0.25">
      <c r="A131" s="8" t="s">
        <v>117</v>
      </c>
      <c r="B131" s="9">
        <v>2</v>
      </c>
      <c r="C131" s="9">
        <v>65</v>
      </c>
      <c r="D131" s="9">
        <v>65</v>
      </c>
      <c r="E131" s="9">
        <v>24</v>
      </c>
      <c r="F131" s="10">
        <v>36.923076923076927</v>
      </c>
      <c r="G131" s="9">
        <v>65</v>
      </c>
      <c r="H131" s="9">
        <v>0</v>
      </c>
      <c r="I131" s="10">
        <v>0</v>
      </c>
      <c r="J131" s="9">
        <v>65</v>
      </c>
      <c r="K131" s="9">
        <v>0</v>
      </c>
      <c r="L131" s="10">
        <v>0</v>
      </c>
      <c r="M131" s="9">
        <v>8</v>
      </c>
      <c r="N131" s="10">
        <v>12.307692307692307</v>
      </c>
      <c r="O131" s="9">
        <v>4</v>
      </c>
      <c r="P131" s="10">
        <v>6.1538461538461533</v>
      </c>
    </row>
    <row r="132" spans="1:16" x14ac:dyDescent="0.25">
      <c r="A132" s="8" t="s">
        <v>118</v>
      </c>
      <c r="B132" s="9">
        <v>1</v>
      </c>
      <c r="C132" s="9">
        <v>13</v>
      </c>
      <c r="D132" s="9">
        <v>13</v>
      </c>
      <c r="E132" s="9">
        <v>4</v>
      </c>
      <c r="F132" s="10">
        <v>30.76923076923077</v>
      </c>
      <c r="G132" s="9">
        <v>13</v>
      </c>
      <c r="H132" s="9">
        <v>0</v>
      </c>
      <c r="I132" s="10">
        <v>0</v>
      </c>
      <c r="J132" s="9">
        <v>13</v>
      </c>
      <c r="K132" s="9">
        <v>0</v>
      </c>
      <c r="L132" s="10">
        <v>0</v>
      </c>
      <c r="M132" s="9">
        <v>0</v>
      </c>
      <c r="N132" s="10">
        <v>0</v>
      </c>
      <c r="O132" s="9">
        <v>0</v>
      </c>
      <c r="P132" s="10">
        <v>0</v>
      </c>
    </row>
    <row r="133" spans="1:16" x14ac:dyDescent="0.25">
      <c r="A133" s="8" t="s">
        <v>119</v>
      </c>
      <c r="B133" s="9">
        <v>1</v>
      </c>
      <c r="C133" s="9">
        <v>81</v>
      </c>
      <c r="D133" s="9">
        <v>81</v>
      </c>
      <c r="E133" s="9">
        <v>20</v>
      </c>
      <c r="F133" s="10">
        <v>24.691358024691358</v>
      </c>
      <c r="G133" s="9">
        <v>81</v>
      </c>
      <c r="H133" s="9">
        <v>4</v>
      </c>
      <c r="I133" s="10">
        <v>4.9382716049382713</v>
      </c>
      <c r="J133" s="9">
        <v>81</v>
      </c>
      <c r="K133" s="9">
        <v>2</v>
      </c>
      <c r="L133" s="10">
        <v>2.4691358024691357</v>
      </c>
      <c r="M133" s="9">
        <v>2</v>
      </c>
      <c r="N133" s="10">
        <v>2.4691358024691357</v>
      </c>
      <c r="O133" s="9">
        <v>0</v>
      </c>
      <c r="P133" s="10">
        <v>0</v>
      </c>
    </row>
    <row r="134" spans="1:16" x14ac:dyDescent="0.25">
      <c r="A134" s="8" t="s">
        <v>120</v>
      </c>
      <c r="B134" s="9">
        <v>1</v>
      </c>
      <c r="C134" s="9">
        <v>220</v>
      </c>
      <c r="D134" s="9">
        <v>218</v>
      </c>
      <c r="E134" s="9">
        <v>73</v>
      </c>
      <c r="F134" s="10">
        <v>33.486238532110093</v>
      </c>
      <c r="G134" s="9">
        <v>220</v>
      </c>
      <c r="H134" s="9">
        <v>12</v>
      </c>
      <c r="I134" s="10">
        <v>5.454545454545455</v>
      </c>
      <c r="J134" s="9">
        <v>220</v>
      </c>
      <c r="K134" s="9">
        <v>2</v>
      </c>
      <c r="L134" s="10">
        <v>0.90909090909090906</v>
      </c>
      <c r="M134" s="9">
        <v>10</v>
      </c>
      <c r="N134" s="10">
        <v>4.5454545454545459</v>
      </c>
      <c r="O134" s="9">
        <v>1</v>
      </c>
      <c r="P134" s="10">
        <v>0.45454545454545453</v>
      </c>
    </row>
    <row r="137" spans="1:16" x14ac:dyDescent="0.25">
      <c r="A137" s="6" t="s">
        <v>84</v>
      </c>
    </row>
    <row r="138" spans="1:16" x14ac:dyDescent="0.25">
      <c r="A138" s="7" t="s">
        <v>18</v>
      </c>
      <c r="B138" s="6" t="s">
        <v>90</v>
      </c>
    </row>
    <row r="139" spans="1:16" x14ac:dyDescent="0.25">
      <c r="A139" s="8" t="s">
        <v>91</v>
      </c>
      <c r="B139" s="9">
        <v>1</v>
      </c>
      <c r="C139" s="9">
        <v>143</v>
      </c>
      <c r="D139" s="9">
        <v>143</v>
      </c>
      <c r="E139" s="9">
        <v>51</v>
      </c>
      <c r="F139" s="10">
        <v>35.66433566433566</v>
      </c>
      <c r="G139" s="9">
        <v>143</v>
      </c>
      <c r="H139" s="9">
        <v>8</v>
      </c>
      <c r="I139" s="10">
        <v>5.594405594405595</v>
      </c>
      <c r="J139" s="9">
        <v>143</v>
      </c>
      <c r="K139" s="9">
        <v>0</v>
      </c>
      <c r="L139" s="10">
        <v>0</v>
      </c>
      <c r="M139" s="9">
        <v>6</v>
      </c>
      <c r="N139" s="10">
        <v>4.1958041958041958</v>
      </c>
      <c r="O139" s="9">
        <v>2</v>
      </c>
      <c r="P139" s="10">
        <v>1.3986013986013988</v>
      </c>
    </row>
    <row r="140" spans="1:16" x14ac:dyDescent="0.25">
      <c r="A140" s="8" t="s">
        <v>92</v>
      </c>
      <c r="B140" s="9">
        <v>1</v>
      </c>
      <c r="C140" s="9">
        <v>184</v>
      </c>
      <c r="D140" s="9">
        <v>183</v>
      </c>
      <c r="E140" s="9">
        <v>58</v>
      </c>
      <c r="F140" s="10">
        <v>31.693989071038249</v>
      </c>
      <c r="G140" s="9">
        <v>184</v>
      </c>
      <c r="H140" s="9">
        <v>7</v>
      </c>
      <c r="I140" s="10">
        <v>3.8043478260869561</v>
      </c>
      <c r="J140" s="9">
        <v>184</v>
      </c>
      <c r="K140" s="9">
        <v>0</v>
      </c>
      <c r="L140" s="10">
        <v>0</v>
      </c>
      <c r="M140" s="9">
        <v>15</v>
      </c>
      <c r="N140" s="10">
        <v>8.1521739130434785</v>
      </c>
      <c r="O140" s="9">
        <v>7</v>
      </c>
      <c r="P140" s="10">
        <v>3.8043478260869561</v>
      </c>
    </row>
    <row r="141" spans="1:16" x14ac:dyDescent="0.25">
      <c r="A141" s="8" t="s">
        <v>93</v>
      </c>
      <c r="B141" s="9">
        <v>1</v>
      </c>
      <c r="C141" s="9">
        <v>454</v>
      </c>
      <c r="D141" s="9">
        <v>451</v>
      </c>
      <c r="E141" s="9">
        <v>159</v>
      </c>
      <c r="F141" s="10">
        <v>35.254988913525501</v>
      </c>
      <c r="G141" s="9">
        <v>452</v>
      </c>
      <c r="H141" s="9">
        <v>31</v>
      </c>
      <c r="I141" s="10">
        <v>6.8584070796460175</v>
      </c>
      <c r="J141" s="9">
        <v>453</v>
      </c>
      <c r="K141" s="9">
        <v>7</v>
      </c>
      <c r="L141" s="10">
        <v>1.545253863134658</v>
      </c>
      <c r="M141" s="9">
        <v>22</v>
      </c>
      <c r="N141" s="10">
        <v>4.8565121412803531</v>
      </c>
      <c r="O141" s="9">
        <v>9</v>
      </c>
      <c r="P141" s="10">
        <v>1.9867549668874174</v>
      </c>
    </row>
    <row r="142" spans="1:16" x14ac:dyDescent="0.25">
      <c r="A142" s="8" t="s">
        <v>94</v>
      </c>
      <c r="B142" s="9">
        <v>1</v>
      </c>
      <c r="C142" s="9">
        <v>152</v>
      </c>
      <c r="D142" s="9">
        <v>152</v>
      </c>
      <c r="E142" s="9">
        <v>40</v>
      </c>
      <c r="F142" s="10">
        <v>26.315789473684212</v>
      </c>
      <c r="G142" s="9">
        <v>152</v>
      </c>
      <c r="H142" s="9">
        <v>7</v>
      </c>
      <c r="I142" s="10">
        <v>4.6052631578947372</v>
      </c>
      <c r="J142" s="9">
        <v>152</v>
      </c>
      <c r="K142" s="9">
        <v>0</v>
      </c>
      <c r="L142" s="10">
        <v>0</v>
      </c>
      <c r="M142" s="9">
        <v>4</v>
      </c>
      <c r="N142" s="10">
        <v>2.6315789473684208</v>
      </c>
      <c r="O142" s="9">
        <v>2</v>
      </c>
      <c r="P142" s="10">
        <v>1.3157894736842104</v>
      </c>
    </row>
    <row r="143" spans="1:16" x14ac:dyDescent="0.25">
      <c r="A143" s="8" t="s">
        <v>95</v>
      </c>
      <c r="B143" s="9">
        <v>1</v>
      </c>
      <c r="C143" s="9">
        <v>153</v>
      </c>
      <c r="D143" s="9">
        <v>153</v>
      </c>
      <c r="E143" s="9">
        <v>46</v>
      </c>
      <c r="F143" s="10">
        <v>30.065359477124183</v>
      </c>
      <c r="G143" s="9">
        <v>153</v>
      </c>
      <c r="H143" s="9">
        <v>7</v>
      </c>
      <c r="I143" s="10">
        <v>4.5751633986928111</v>
      </c>
      <c r="J143" s="9">
        <v>151</v>
      </c>
      <c r="K143" s="9">
        <v>3</v>
      </c>
      <c r="L143" s="10">
        <v>1.9867549668874174</v>
      </c>
      <c r="M143" s="9">
        <v>14</v>
      </c>
      <c r="N143" s="10">
        <v>9.2715231788079464</v>
      </c>
      <c r="O143" s="9">
        <v>1</v>
      </c>
      <c r="P143" s="10">
        <v>0.66225165562913901</v>
      </c>
    </row>
    <row r="144" spans="1:16" x14ac:dyDescent="0.25">
      <c r="A144" s="8" t="s">
        <v>96</v>
      </c>
      <c r="B144" s="9">
        <v>1</v>
      </c>
      <c r="C144" s="9">
        <v>191</v>
      </c>
      <c r="D144" s="9">
        <v>191</v>
      </c>
      <c r="E144" s="9">
        <v>64</v>
      </c>
      <c r="F144" s="10">
        <v>33.507853403141361</v>
      </c>
      <c r="G144" s="9">
        <v>191</v>
      </c>
      <c r="H144" s="9">
        <v>10</v>
      </c>
      <c r="I144" s="10">
        <v>5.2356020942408374</v>
      </c>
      <c r="J144" s="9">
        <v>191</v>
      </c>
      <c r="K144" s="9">
        <v>2</v>
      </c>
      <c r="L144" s="10">
        <v>1.0471204188481675</v>
      </c>
      <c r="M144" s="9">
        <v>9</v>
      </c>
      <c r="N144" s="10">
        <v>4.7120418848167533</v>
      </c>
      <c r="O144" s="9">
        <v>1</v>
      </c>
      <c r="P144" s="10">
        <v>0.52356020942408377</v>
      </c>
    </row>
    <row r="145" spans="1:16" x14ac:dyDescent="0.25">
      <c r="A145" s="8" t="s">
        <v>90</v>
      </c>
      <c r="B145" s="9">
        <v>2</v>
      </c>
      <c r="C145" s="9">
        <v>1746</v>
      </c>
      <c r="D145" s="9">
        <v>1742</v>
      </c>
      <c r="E145" s="9">
        <v>475</v>
      </c>
      <c r="F145" s="10">
        <v>27.267508610792191</v>
      </c>
      <c r="G145" s="9">
        <v>1745</v>
      </c>
      <c r="H145" s="9">
        <v>100</v>
      </c>
      <c r="I145" s="10">
        <v>5.7306590257879657</v>
      </c>
      <c r="J145" s="9">
        <v>1743</v>
      </c>
      <c r="K145" s="9">
        <v>24</v>
      </c>
      <c r="L145" s="10">
        <v>1.3769363166953528</v>
      </c>
      <c r="M145" s="9">
        <v>93</v>
      </c>
      <c r="N145" s="10">
        <v>5.3356282271944915</v>
      </c>
      <c r="O145" s="9">
        <v>26</v>
      </c>
      <c r="P145" s="10">
        <v>1.4916810097532989</v>
      </c>
    </row>
    <row r="146" spans="1:16" x14ac:dyDescent="0.25">
      <c r="A146" s="8" t="s">
        <v>97</v>
      </c>
      <c r="B146" s="9">
        <v>1</v>
      </c>
      <c r="C146" s="9">
        <v>322</v>
      </c>
      <c r="D146" s="9">
        <v>320</v>
      </c>
      <c r="E146" s="9">
        <v>102</v>
      </c>
      <c r="F146" s="10">
        <v>31.875</v>
      </c>
      <c r="G146" s="9">
        <v>322</v>
      </c>
      <c r="H146" s="9">
        <v>13</v>
      </c>
      <c r="I146" s="10">
        <v>4.037267080745341</v>
      </c>
      <c r="J146" s="9">
        <v>322</v>
      </c>
      <c r="K146" s="9">
        <v>7</v>
      </c>
      <c r="L146" s="10">
        <v>2.1739130434782608</v>
      </c>
      <c r="M146" s="9">
        <v>21</v>
      </c>
      <c r="N146" s="10">
        <v>6.5217391304347823</v>
      </c>
      <c r="O146" s="9">
        <v>8</v>
      </c>
      <c r="P146" s="10">
        <v>2.4844720496894412</v>
      </c>
    </row>
    <row r="147" spans="1:16" x14ac:dyDescent="0.25">
      <c r="A147" s="8" t="s">
        <v>98</v>
      </c>
      <c r="B147" s="9">
        <v>1</v>
      </c>
      <c r="C147" s="9">
        <v>324</v>
      </c>
      <c r="D147" s="9">
        <v>322</v>
      </c>
      <c r="E147" s="9">
        <v>129</v>
      </c>
      <c r="F147" s="10">
        <v>40.062111801242239</v>
      </c>
      <c r="G147" s="9">
        <v>323</v>
      </c>
      <c r="H147" s="9">
        <v>15</v>
      </c>
      <c r="I147" s="10">
        <v>4.643962848297214</v>
      </c>
      <c r="J147" s="9">
        <v>322</v>
      </c>
      <c r="K147" s="9">
        <v>3</v>
      </c>
      <c r="L147" s="10">
        <v>0.93167701863354035</v>
      </c>
      <c r="M147" s="9">
        <v>18</v>
      </c>
      <c r="N147" s="10">
        <v>5.5900621118012417</v>
      </c>
      <c r="O147" s="9">
        <v>10</v>
      </c>
      <c r="P147" s="10">
        <v>3.1055900621118013</v>
      </c>
    </row>
    <row r="148" spans="1:16" x14ac:dyDescent="0.25">
      <c r="A148" s="8" t="s">
        <v>99</v>
      </c>
      <c r="B148" s="9">
        <v>2</v>
      </c>
      <c r="C148" s="9">
        <v>342</v>
      </c>
      <c r="D148" s="9">
        <v>342</v>
      </c>
      <c r="E148" s="9">
        <v>123</v>
      </c>
      <c r="F148" s="10">
        <v>35.964912280701753</v>
      </c>
      <c r="G148" s="9">
        <v>342</v>
      </c>
      <c r="H148" s="9">
        <v>9</v>
      </c>
      <c r="I148" s="10">
        <v>2.6315789473684208</v>
      </c>
      <c r="J148" s="9">
        <v>342</v>
      </c>
      <c r="K148" s="9">
        <v>1</v>
      </c>
      <c r="L148" s="10">
        <v>0.29239766081871343</v>
      </c>
      <c r="M148" s="9">
        <v>22</v>
      </c>
      <c r="N148" s="10">
        <v>6.4327485380116958</v>
      </c>
      <c r="O148" s="9">
        <v>4</v>
      </c>
      <c r="P148" s="10">
        <v>1.1695906432748537</v>
      </c>
    </row>
    <row r="149" spans="1:16" x14ac:dyDescent="0.25">
      <c r="A149" s="8" t="s">
        <v>100</v>
      </c>
      <c r="B149" s="9">
        <v>1</v>
      </c>
      <c r="C149" s="9">
        <v>553</v>
      </c>
      <c r="D149" s="9">
        <v>552</v>
      </c>
      <c r="E149" s="9">
        <v>187</v>
      </c>
      <c r="F149" s="10">
        <v>33.876811594202898</v>
      </c>
      <c r="G149" s="9">
        <v>551</v>
      </c>
      <c r="H149" s="9">
        <v>27</v>
      </c>
      <c r="I149" s="10">
        <v>4.900181488203267</v>
      </c>
      <c r="J149" s="9">
        <v>549</v>
      </c>
      <c r="K149" s="9">
        <v>4</v>
      </c>
      <c r="L149" s="10">
        <v>0.72859744990892539</v>
      </c>
      <c r="M149" s="9">
        <v>25</v>
      </c>
      <c r="N149" s="10">
        <v>4.5537340619307836</v>
      </c>
      <c r="O149" s="9">
        <v>4</v>
      </c>
      <c r="P149" s="10">
        <v>0.72859744990892539</v>
      </c>
    </row>
    <row r="150" spans="1:16" x14ac:dyDescent="0.25">
      <c r="A150" s="8" t="s">
        <v>101</v>
      </c>
      <c r="B150" s="9">
        <v>2</v>
      </c>
      <c r="C150" s="9">
        <v>346</v>
      </c>
      <c r="D150" s="9">
        <v>344</v>
      </c>
      <c r="E150" s="9">
        <v>60</v>
      </c>
      <c r="F150" s="10">
        <v>17.441860465116278</v>
      </c>
      <c r="G150" s="9">
        <v>343</v>
      </c>
      <c r="H150" s="9">
        <v>6</v>
      </c>
      <c r="I150" s="10">
        <v>1.749271137026239</v>
      </c>
      <c r="J150" s="9">
        <v>343</v>
      </c>
      <c r="K150" s="9">
        <v>7</v>
      </c>
      <c r="L150" s="10">
        <v>2.0408163265306123</v>
      </c>
      <c r="M150" s="9">
        <v>28</v>
      </c>
      <c r="N150" s="10">
        <v>8.1632653061224492</v>
      </c>
      <c r="O150" s="9">
        <v>7</v>
      </c>
      <c r="P150" s="10">
        <v>2.0408163265306123</v>
      </c>
    </row>
    <row r="151" spans="1:16" x14ac:dyDescent="0.25">
      <c r="A151" s="8" t="s">
        <v>102</v>
      </c>
      <c r="B151" s="9">
        <v>1</v>
      </c>
      <c r="C151" s="9">
        <v>174</v>
      </c>
      <c r="D151" s="9">
        <v>173</v>
      </c>
      <c r="E151" s="9">
        <v>65</v>
      </c>
      <c r="F151" s="10">
        <v>37.572254335260119</v>
      </c>
      <c r="G151" s="9">
        <v>174</v>
      </c>
      <c r="H151" s="9">
        <v>8</v>
      </c>
      <c r="I151" s="10">
        <v>4.5977011494252871</v>
      </c>
      <c r="J151" s="9">
        <v>173</v>
      </c>
      <c r="K151" s="9">
        <v>3</v>
      </c>
      <c r="L151" s="10">
        <v>1.7341040462427744</v>
      </c>
      <c r="M151" s="9">
        <v>17</v>
      </c>
      <c r="N151" s="10">
        <v>9.8265895953757223</v>
      </c>
      <c r="O151" s="9">
        <v>3</v>
      </c>
      <c r="P151" s="10">
        <v>1.7341040462427744</v>
      </c>
    </row>
    <row r="152" spans="1:16" x14ac:dyDescent="0.25">
      <c r="A152" s="8" t="s">
        <v>103</v>
      </c>
      <c r="B152" s="9">
        <v>1</v>
      </c>
      <c r="C152" s="9">
        <v>332</v>
      </c>
      <c r="D152" s="9">
        <v>332</v>
      </c>
      <c r="E152" s="9">
        <v>117</v>
      </c>
      <c r="F152" s="10">
        <v>35.24096385542169</v>
      </c>
      <c r="G152" s="9">
        <v>324</v>
      </c>
      <c r="H152" s="9">
        <v>16</v>
      </c>
      <c r="I152" s="10">
        <v>4.9382716049382713</v>
      </c>
      <c r="J152" s="9">
        <v>323</v>
      </c>
      <c r="K152" s="9">
        <v>5</v>
      </c>
      <c r="L152" s="10">
        <v>1.5479876160990713</v>
      </c>
      <c r="M152" s="9">
        <v>15</v>
      </c>
      <c r="N152" s="10">
        <v>4.643962848297214</v>
      </c>
      <c r="O152" s="9">
        <v>1</v>
      </c>
      <c r="P152" s="10">
        <v>0.30959752321981421</v>
      </c>
    </row>
    <row r="153" spans="1:16" x14ac:dyDescent="0.25">
      <c r="A153" s="8" t="s">
        <v>104</v>
      </c>
      <c r="B153" s="9">
        <v>1</v>
      </c>
      <c r="C153" s="9">
        <v>72</v>
      </c>
      <c r="D153" s="9">
        <v>72</v>
      </c>
      <c r="E153" s="9">
        <v>22</v>
      </c>
      <c r="F153" s="10">
        <v>30.555555555555557</v>
      </c>
      <c r="G153" s="9">
        <v>72</v>
      </c>
      <c r="H153" s="9">
        <v>1</v>
      </c>
      <c r="I153" s="10">
        <v>1.3888888888888888</v>
      </c>
      <c r="J153" s="9">
        <v>72</v>
      </c>
      <c r="K153" s="9">
        <v>0</v>
      </c>
      <c r="L153" s="10">
        <v>0</v>
      </c>
      <c r="M153" s="9">
        <v>8</v>
      </c>
      <c r="N153" s="10">
        <v>11.111111111111111</v>
      </c>
      <c r="O153" s="9">
        <v>0</v>
      </c>
      <c r="P153" s="10">
        <v>0</v>
      </c>
    </row>
    <row r="154" spans="1:16" x14ac:dyDescent="0.25">
      <c r="A154" s="8" t="s">
        <v>105</v>
      </c>
      <c r="B154" s="9">
        <v>1</v>
      </c>
      <c r="C154" s="9">
        <v>539</v>
      </c>
      <c r="D154" s="9">
        <v>533</v>
      </c>
      <c r="E154" s="9">
        <v>157</v>
      </c>
      <c r="F154" s="10">
        <v>29.455909943714822</v>
      </c>
      <c r="G154" s="9">
        <v>538</v>
      </c>
      <c r="H154" s="9">
        <v>23</v>
      </c>
      <c r="I154" s="10">
        <v>4.2750929368029738</v>
      </c>
      <c r="J154" s="9">
        <v>537</v>
      </c>
      <c r="K154" s="9">
        <v>6</v>
      </c>
      <c r="L154" s="10">
        <v>1.1173184357541899</v>
      </c>
      <c r="M154" s="9">
        <v>40</v>
      </c>
      <c r="N154" s="10">
        <v>7.4487895716945989</v>
      </c>
      <c r="O154" s="9">
        <v>13</v>
      </c>
      <c r="P154" s="10">
        <v>2.4208566108007448</v>
      </c>
    </row>
    <row r="155" spans="1:16" x14ac:dyDescent="0.25">
      <c r="A155" s="8" t="s">
        <v>106</v>
      </c>
      <c r="B155" s="9">
        <v>2</v>
      </c>
      <c r="C155" s="9">
        <v>55</v>
      </c>
      <c r="D155" s="9">
        <v>55</v>
      </c>
      <c r="E155" s="9">
        <v>15</v>
      </c>
      <c r="F155" s="10">
        <v>27.272727272727273</v>
      </c>
      <c r="G155" s="9">
        <v>55</v>
      </c>
      <c r="H155" s="9">
        <v>2</v>
      </c>
      <c r="I155" s="10">
        <v>3.6363636363636362</v>
      </c>
      <c r="J155" s="9">
        <v>55</v>
      </c>
      <c r="K155" s="9">
        <v>1</v>
      </c>
      <c r="L155" s="10">
        <v>1.8181818181818181</v>
      </c>
      <c r="M155" s="9">
        <v>3</v>
      </c>
      <c r="N155" s="10">
        <v>5.454545454545455</v>
      </c>
      <c r="O155" s="9">
        <v>1</v>
      </c>
      <c r="P155" s="10">
        <v>1.8181818181818181</v>
      </c>
    </row>
    <row r="156" spans="1:16" x14ac:dyDescent="0.25">
      <c r="A156" s="8" t="s">
        <v>107</v>
      </c>
      <c r="B156" s="9">
        <v>1</v>
      </c>
      <c r="C156" s="9">
        <v>780</v>
      </c>
      <c r="D156" s="9">
        <v>778</v>
      </c>
      <c r="E156" s="9">
        <v>295</v>
      </c>
      <c r="F156" s="10">
        <v>37.91773778920308</v>
      </c>
      <c r="G156" s="9">
        <v>780</v>
      </c>
      <c r="H156" s="9">
        <v>41</v>
      </c>
      <c r="I156" s="10">
        <v>5.2564102564102564</v>
      </c>
      <c r="J156" s="9">
        <v>779</v>
      </c>
      <c r="K156" s="9">
        <v>4</v>
      </c>
      <c r="L156" s="10">
        <v>0.51347881899871628</v>
      </c>
      <c r="M156" s="9">
        <v>39</v>
      </c>
      <c r="N156" s="10">
        <v>5.006418485237484</v>
      </c>
      <c r="O156" s="9">
        <v>6</v>
      </c>
      <c r="P156" s="10">
        <v>0.77021822849807453</v>
      </c>
    </row>
    <row r="157" spans="1:16" x14ac:dyDescent="0.25">
      <c r="A157" s="8" t="s">
        <v>108</v>
      </c>
      <c r="B157" s="9">
        <v>1</v>
      </c>
      <c r="C157" s="9">
        <v>39</v>
      </c>
      <c r="D157" s="9">
        <v>39</v>
      </c>
      <c r="E157" s="9">
        <v>9</v>
      </c>
      <c r="F157" s="10">
        <v>23.076923076923077</v>
      </c>
      <c r="G157" s="9">
        <v>39</v>
      </c>
      <c r="H157" s="9">
        <v>4</v>
      </c>
      <c r="I157" s="10">
        <v>10.256410256410255</v>
      </c>
      <c r="J157" s="9">
        <v>39</v>
      </c>
      <c r="K157" s="9">
        <v>1</v>
      </c>
      <c r="L157" s="10">
        <v>2.5641025641025639</v>
      </c>
      <c r="M157" s="9">
        <v>1</v>
      </c>
      <c r="N157" s="10">
        <v>2.5641025641025639</v>
      </c>
      <c r="O157" s="9">
        <v>3</v>
      </c>
      <c r="P157" s="10">
        <v>7.6923076923076925</v>
      </c>
    </row>
    <row r="159" spans="1:16" x14ac:dyDescent="0.25">
      <c r="A159" s="7" t="s">
        <v>18</v>
      </c>
      <c r="B159" s="6" t="s">
        <v>109</v>
      </c>
    </row>
    <row r="160" spans="1:16" x14ac:dyDescent="0.25">
      <c r="A160" s="8" t="s">
        <v>110</v>
      </c>
      <c r="B160" s="9">
        <v>2</v>
      </c>
      <c r="C160" s="9">
        <v>3245</v>
      </c>
      <c r="D160" s="9">
        <v>3242</v>
      </c>
      <c r="E160" s="9">
        <v>1150</v>
      </c>
      <c r="F160" s="10">
        <v>35.471930906847625</v>
      </c>
      <c r="G160" s="9">
        <v>3243</v>
      </c>
      <c r="H160" s="9">
        <v>154</v>
      </c>
      <c r="I160" s="10">
        <v>4.7486894850447117</v>
      </c>
      <c r="J160" s="9">
        <v>3243</v>
      </c>
      <c r="K160" s="9">
        <v>19</v>
      </c>
      <c r="L160" s="10">
        <v>0.58587727412889301</v>
      </c>
      <c r="M160" s="9">
        <v>192</v>
      </c>
      <c r="N160" s="10">
        <v>5.9204440333024984</v>
      </c>
      <c r="O160" s="9">
        <v>62</v>
      </c>
      <c r="P160" s="10">
        <v>1.9118100524205983</v>
      </c>
    </row>
    <row r="161" spans="1:16" x14ac:dyDescent="0.25">
      <c r="A161" s="8" t="s">
        <v>111</v>
      </c>
      <c r="B161" s="9">
        <v>2</v>
      </c>
      <c r="C161" s="9">
        <v>174</v>
      </c>
      <c r="D161" s="9">
        <v>172</v>
      </c>
      <c r="E161" s="9">
        <v>39</v>
      </c>
      <c r="F161" s="10">
        <v>22.674418604651166</v>
      </c>
      <c r="G161" s="9">
        <v>172</v>
      </c>
      <c r="H161" s="9">
        <v>3</v>
      </c>
      <c r="I161" s="10">
        <v>1.7441860465116279</v>
      </c>
      <c r="J161" s="9">
        <v>173</v>
      </c>
      <c r="K161" s="9">
        <v>2</v>
      </c>
      <c r="L161" s="10">
        <v>1.1560693641618496</v>
      </c>
      <c r="M161" s="9">
        <v>8</v>
      </c>
      <c r="N161" s="10">
        <v>4.6242774566473983</v>
      </c>
      <c r="O161" s="9">
        <v>2</v>
      </c>
      <c r="P161" s="10">
        <v>1.1560693641618496</v>
      </c>
    </row>
    <row r="162" spans="1:16" x14ac:dyDescent="0.25">
      <c r="A162" s="8" t="s">
        <v>109</v>
      </c>
      <c r="B162" s="9">
        <v>1</v>
      </c>
      <c r="C162" s="9">
        <v>763</v>
      </c>
      <c r="D162" s="9">
        <v>763</v>
      </c>
      <c r="E162" s="9">
        <v>351</v>
      </c>
      <c r="F162" s="10">
        <v>46.002621231979028</v>
      </c>
      <c r="G162" s="9">
        <v>761</v>
      </c>
      <c r="H162" s="9">
        <v>65</v>
      </c>
      <c r="I162" s="10">
        <v>8.5413929040735876</v>
      </c>
      <c r="J162" s="9">
        <v>760</v>
      </c>
      <c r="K162" s="9">
        <v>9</v>
      </c>
      <c r="L162" s="10">
        <v>1.1842105263157894</v>
      </c>
      <c r="M162" s="9">
        <v>40</v>
      </c>
      <c r="N162" s="10">
        <v>5.2631578947368416</v>
      </c>
      <c r="O162" s="9">
        <v>11</v>
      </c>
      <c r="P162" s="10">
        <v>1.4473684210526314</v>
      </c>
    </row>
    <row r="164" spans="1:16" x14ac:dyDescent="0.25">
      <c r="A164" s="7" t="s">
        <v>18</v>
      </c>
      <c r="B164" s="6" t="s">
        <v>80</v>
      </c>
    </row>
    <row r="165" spans="1:16" x14ac:dyDescent="0.25">
      <c r="A165" s="8" t="s">
        <v>112</v>
      </c>
      <c r="B165" s="9">
        <v>1</v>
      </c>
      <c r="C165" s="9">
        <v>76</v>
      </c>
      <c r="D165" s="9">
        <v>76</v>
      </c>
      <c r="E165" s="9">
        <v>16</v>
      </c>
      <c r="F165" s="10">
        <v>21.052631578947366</v>
      </c>
      <c r="G165" s="9">
        <v>76</v>
      </c>
      <c r="H165" s="9">
        <v>0</v>
      </c>
      <c r="I165" s="10">
        <v>0</v>
      </c>
      <c r="J165" s="9">
        <v>76</v>
      </c>
      <c r="K165" s="9">
        <v>0</v>
      </c>
      <c r="L165" s="10">
        <v>0</v>
      </c>
      <c r="M165" s="9">
        <v>1</v>
      </c>
      <c r="N165" s="10">
        <v>1.3157894736842104</v>
      </c>
      <c r="O165" s="9">
        <v>2</v>
      </c>
      <c r="P165" s="10">
        <v>2.6315789473684208</v>
      </c>
    </row>
    <row r="166" spans="1:16" x14ac:dyDescent="0.25">
      <c r="A166" s="8" t="s">
        <v>81</v>
      </c>
      <c r="B166" s="9">
        <v>1</v>
      </c>
      <c r="C166" s="9">
        <v>451</v>
      </c>
      <c r="D166" s="9">
        <v>450</v>
      </c>
      <c r="E166" s="9">
        <v>104</v>
      </c>
      <c r="F166" s="10">
        <v>23.111111111111114</v>
      </c>
      <c r="G166" s="9">
        <v>451</v>
      </c>
      <c r="H166" s="9">
        <v>7</v>
      </c>
      <c r="I166" s="10">
        <v>1.5521064301552108</v>
      </c>
      <c r="J166" s="9">
        <v>450</v>
      </c>
      <c r="K166" s="9">
        <v>1</v>
      </c>
      <c r="L166" s="10">
        <v>0.22222222222222221</v>
      </c>
      <c r="M166" s="9">
        <v>35</v>
      </c>
      <c r="N166" s="10">
        <v>7.7777777777777786</v>
      </c>
      <c r="O166" s="9">
        <v>14</v>
      </c>
      <c r="P166" s="10">
        <v>3.1111111111111107</v>
      </c>
    </row>
    <row r="167" spans="1:16" x14ac:dyDescent="0.25">
      <c r="A167" s="8" t="s">
        <v>113</v>
      </c>
      <c r="B167" s="9">
        <v>1</v>
      </c>
      <c r="C167" s="9">
        <v>248</v>
      </c>
      <c r="D167" s="9">
        <v>245</v>
      </c>
      <c r="E167" s="9">
        <v>75</v>
      </c>
      <c r="F167" s="10">
        <v>30.612244897959187</v>
      </c>
      <c r="G167" s="9">
        <v>248</v>
      </c>
      <c r="H167" s="9">
        <v>8</v>
      </c>
      <c r="I167" s="10">
        <v>3.225806451612903</v>
      </c>
      <c r="J167" s="9">
        <v>248</v>
      </c>
      <c r="K167" s="9">
        <v>1</v>
      </c>
      <c r="L167" s="10">
        <v>0.40322580645161288</v>
      </c>
      <c r="M167" s="9">
        <v>18</v>
      </c>
      <c r="N167" s="10">
        <v>7.258064516129032</v>
      </c>
      <c r="O167" s="9">
        <v>9</v>
      </c>
      <c r="P167" s="10">
        <v>3.629032258064516</v>
      </c>
    </row>
    <row r="168" spans="1:16" x14ac:dyDescent="0.25">
      <c r="A168" s="8" t="s">
        <v>114</v>
      </c>
      <c r="B168" s="9">
        <v>2</v>
      </c>
      <c r="C168" s="9">
        <v>94</v>
      </c>
      <c r="D168" s="9">
        <v>94</v>
      </c>
      <c r="E168" s="9">
        <v>35</v>
      </c>
      <c r="F168" s="10">
        <v>37.234042553191486</v>
      </c>
      <c r="G168" s="9">
        <v>94</v>
      </c>
      <c r="H168" s="9">
        <v>5</v>
      </c>
      <c r="I168" s="10">
        <v>5.3191489361702118</v>
      </c>
      <c r="J168" s="9">
        <v>94</v>
      </c>
      <c r="K168" s="9">
        <v>0</v>
      </c>
      <c r="L168" s="10">
        <v>0</v>
      </c>
      <c r="M168" s="9">
        <v>2</v>
      </c>
      <c r="N168" s="10">
        <v>2.1276595744680851</v>
      </c>
      <c r="O168" s="9">
        <v>0</v>
      </c>
      <c r="P168" s="10">
        <v>0</v>
      </c>
    </row>
    <row r="169" spans="1:16" x14ac:dyDescent="0.25">
      <c r="A169" s="8" t="s">
        <v>115</v>
      </c>
      <c r="B169" s="9">
        <v>1</v>
      </c>
      <c r="C169" s="9">
        <v>96</v>
      </c>
      <c r="D169" s="9">
        <v>95</v>
      </c>
      <c r="E169" s="9">
        <v>13</v>
      </c>
      <c r="F169" s="10">
        <v>13.684210526315789</v>
      </c>
      <c r="G169" s="9">
        <v>96</v>
      </c>
      <c r="H169" s="9">
        <v>4</v>
      </c>
      <c r="I169" s="10">
        <v>4.166666666666667</v>
      </c>
      <c r="J169" s="9">
        <v>96</v>
      </c>
      <c r="K169" s="9">
        <v>0</v>
      </c>
      <c r="L169" s="10">
        <v>0</v>
      </c>
      <c r="M169" s="9">
        <v>4</v>
      </c>
      <c r="N169" s="10">
        <v>4.166666666666667</v>
      </c>
      <c r="O169" s="9">
        <v>1</v>
      </c>
      <c r="P169" s="10">
        <v>1.0416666666666667</v>
      </c>
    </row>
    <row r="170" spans="1:16" x14ac:dyDescent="0.25">
      <c r="A170" s="8" t="s">
        <v>116</v>
      </c>
      <c r="B170" s="9">
        <v>2</v>
      </c>
      <c r="C170" s="9">
        <v>204</v>
      </c>
      <c r="D170" s="9">
        <v>203</v>
      </c>
      <c r="E170" s="9">
        <v>48</v>
      </c>
      <c r="F170" s="10">
        <v>23.645320197044335</v>
      </c>
      <c r="G170" s="9">
        <v>204</v>
      </c>
      <c r="H170" s="9">
        <v>7</v>
      </c>
      <c r="I170" s="10">
        <v>3.4313725490196076</v>
      </c>
      <c r="J170" s="9">
        <v>204</v>
      </c>
      <c r="K170" s="9">
        <v>1</v>
      </c>
      <c r="L170" s="10">
        <v>0.49019607843137258</v>
      </c>
      <c r="M170" s="9">
        <v>10</v>
      </c>
      <c r="N170" s="10">
        <v>4.9019607843137258</v>
      </c>
      <c r="O170" s="9">
        <v>2</v>
      </c>
      <c r="P170" s="10">
        <v>0.98039215686274517</v>
      </c>
    </row>
    <row r="171" spans="1:16" x14ac:dyDescent="0.25">
      <c r="A171" s="8" t="s">
        <v>80</v>
      </c>
      <c r="B171" s="9">
        <v>2</v>
      </c>
      <c r="C171" s="9">
        <v>334</v>
      </c>
      <c r="D171" s="9">
        <v>333</v>
      </c>
      <c r="E171" s="9">
        <v>90</v>
      </c>
      <c r="F171" s="10">
        <v>27.027027027027025</v>
      </c>
      <c r="G171" s="9">
        <v>334</v>
      </c>
      <c r="H171" s="9">
        <v>10</v>
      </c>
      <c r="I171" s="10">
        <v>2.9940119760479043</v>
      </c>
      <c r="J171" s="9">
        <v>334</v>
      </c>
      <c r="K171" s="9">
        <v>2</v>
      </c>
      <c r="L171" s="10">
        <v>0.5988023952095809</v>
      </c>
      <c r="M171" s="9">
        <v>19</v>
      </c>
      <c r="N171" s="10">
        <v>5.6886227544910186</v>
      </c>
      <c r="O171" s="9">
        <v>5</v>
      </c>
      <c r="P171" s="10">
        <v>1.4970059880239521</v>
      </c>
    </row>
    <row r="172" spans="1:16" x14ac:dyDescent="0.25">
      <c r="A172" s="8" t="s">
        <v>117</v>
      </c>
      <c r="B172" s="9">
        <v>2</v>
      </c>
      <c r="C172" s="9">
        <v>69</v>
      </c>
      <c r="D172" s="9">
        <v>69</v>
      </c>
      <c r="E172" s="9">
        <v>29</v>
      </c>
      <c r="F172" s="10">
        <v>42.028985507246382</v>
      </c>
      <c r="G172" s="9">
        <v>69</v>
      </c>
      <c r="H172" s="9">
        <v>1</v>
      </c>
      <c r="I172" s="10">
        <v>1.4492753623188406</v>
      </c>
      <c r="J172" s="9">
        <v>69</v>
      </c>
      <c r="K172" s="9">
        <v>0</v>
      </c>
      <c r="L172" s="10">
        <v>0</v>
      </c>
      <c r="M172" s="9">
        <v>6</v>
      </c>
      <c r="N172" s="10">
        <v>8.695652173913043</v>
      </c>
      <c r="O172" s="9">
        <v>3</v>
      </c>
      <c r="P172" s="10">
        <v>4.3478260869565215</v>
      </c>
    </row>
    <row r="173" spans="1:16" x14ac:dyDescent="0.25">
      <c r="A173" s="8" t="s">
        <v>118</v>
      </c>
      <c r="B173" s="9">
        <v>1</v>
      </c>
      <c r="C173" s="9">
        <v>12</v>
      </c>
      <c r="D173" s="9">
        <v>12</v>
      </c>
      <c r="E173" s="9">
        <v>2</v>
      </c>
      <c r="F173" s="10">
        <v>16.666666666666668</v>
      </c>
      <c r="G173" s="9">
        <v>12</v>
      </c>
      <c r="H173" s="9">
        <v>0</v>
      </c>
      <c r="I173" s="10">
        <v>0</v>
      </c>
      <c r="J173" s="9">
        <v>12</v>
      </c>
      <c r="K173" s="9">
        <v>0</v>
      </c>
      <c r="L173" s="10">
        <v>0</v>
      </c>
      <c r="M173" s="9">
        <v>2</v>
      </c>
      <c r="N173" s="10">
        <v>16.666666666666668</v>
      </c>
      <c r="O173" s="9">
        <v>0</v>
      </c>
      <c r="P173" s="10">
        <v>0</v>
      </c>
    </row>
    <row r="174" spans="1:16" x14ac:dyDescent="0.25">
      <c r="A174" s="8" t="s">
        <v>119</v>
      </c>
      <c r="B174" s="9">
        <v>1</v>
      </c>
      <c r="C174" s="9">
        <v>70</v>
      </c>
      <c r="D174" s="9">
        <v>70</v>
      </c>
      <c r="E174" s="9">
        <v>16</v>
      </c>
      <c r="F174" s="10">
        <v>22.857142857142858</v>
      </c>
      <c r="G174" s="9">
        <v>70</v>
      </c>
      <c r="H174" s="9">
        <v>3</v>
      </c>
      <c r="I174" s="10">
        <v>4.2857142857142856</v>
      </c>
      <c r="J174" s="9">
        <v>70</v>
      </c>
      <c r="K174" s="9">
        <v>1</v>
      </c>
      <c r="L174" s="10">
        <v>1.4285714285714286</v>
      </c>
      <c r="M174" s="9">
        <v>0</v>
      </c>
      <c r="N174" s="10">
        <v>0</v>
      </c>
      <c r="O174" s="9">
        <v>0</v>
      </c>
      <c r="P174" s="10">
        <v>0</v>
      </c>
    </row>
    <row r="175" spans="1:16" x14ac:dyDescent="0.25">
      <c r="A175" s="8" t="s">
        <v>120</v>
      </c>
      <c r="B175" s="9">
        <v>1</v>
      </c>
      <c r="C175" s="9">
        <v>201</v>
      </c>
      <c r="D175" s="9">
        <v>201</v>
      </c>
      <c r="E175" s="9">
        <v>73</v>
      </c>
      <c r="F175" s="10">
        <v>36.318407960199004</v>
      </c>
      <c r="G175" s="9">
        <v>201</v>
      </c>
      <c r="H175" s="9">
        <v>12</v>
      </c>
      <c r="I175" s="10">
        <v>5.9701492537313436</v>
      </c>
      <c r="J175" s="9">
        <v>201</v>
      </c>
      <c r="K175" s="9">
        <v>0</v>
      </c>
      <c r="L175" s="10">
        <v>0</v>
      </c>
      <c r="M175" s="9">
        <v>10</v>
      </c>
      <c r="N175" s="10">
        <v>4.9751243781094532</v>
      </c>
      <c r="O175" s="9">
        <v>1</v>
      </c>
      <c r="P175" s="10">
        <v>0.49751243781094528</v>
      </c>
    </row>
    <row r="178" spans="1:16" x14ac:dyDescent="0.25">
      <c r="A178" s="6" t="s">
        <v>85</v>
      </c>
    </row>
    <row r="179" spans="1:16" x14ac:dyDescent="0.25">
      <c r="A179" s="7" t="s">
        <v>18</v>
      </c>
      <c r="B179" s="6" t="s">
        <v>90</v>
      </c>
    </row>
    <row r="180" spans="1:16" x14ac:dyDescent="0.25">
      <c r="A180" s="8" t="s">
        <v>91</v>
      </c>
      <c r="B180" s="9">
        <v>1</v>
      </c>
      <c r="C180" s="9">
        <v>134</v>
      </c>
      <c r="D180" s="9">
        <v>134</v>
      </c>
      <c r="E180" s="9">
        <v>57</v>
      </c>
      <c r="F180" s="10">
        <v>42.537313432835816</v>
      </c>
      <c r="G180" s="9">
        <v>134</v>
      </c>
      <c r="H180" s="9">
        <v>12</v>
      </c>
      <c r="I180" s="10">
        <v>8.9552238805970141</v>
      </c>
      <c r="J180" s="9">
        <v>134</v>
      </c>
      <c r="K180" s="9">
        <v>1</v>
      </c>
      <c r="L180" s="10">
        <v>0.74626865671641796</v>
      </c>
      <c r="M180" s="9">
        <v>10</v>
      </c>
      <c r="N180" s="10">
        <v>7.4626865671641793</v>
      </c>
      <c r="O180" s="9">
        <v>3</v>
      </c>
      <c r="P180" s="10">
        <v>2.2388059701492535</v>
      </c>
    </row>
    <row r="181" spans="1:16" x14ac:dyDescent="0.25">
      <c r="A181" s="8" t="s">
        <v>92</v>
      </c>
      <c r="B181" s="9">
        <v>1</v>
      </c>
      <c r="C181" s="9">
        <v>167</v>
      </c>
      <c r="D181" s="9">
        <v>166</v>
      </c>
      <c r="E181" s="9">
        <v>52</v>
      </c>
      <c r="F181" s="10">
        <v>31.325301204819276</v>
      </c>
      <c r="G181" s="9">
        <v>167</v>
      </c>
      <c r="H181" s="9">
        <v>7</v>
      </c>
      <c r="I181" s="10">
        <v>4.1916167664670665</v>
      </c>
      <c r="J181" s="9">
        <v>167</v>
      </c>
      <c r="K181" s="9">
        <v>6</v>
      </c>
      <c r="L181" s="10">
        <v>3.5928143712574849</v>
      </c>
      <c r="M181" s="9">
        <v>13</v>
      </c>
      <c r="N181" s="10">
        <v>7.7844311377245505</v>
      </c>
      <c r="O181" s="9">
        <v>2</v>
      </c>
      <c r="P181" s="10">
        <v>1.1976047904191618</v>
      </c>
    </row>
    <row r="182" spans="1:16" x14ac:dyDescent="0.25">
      <c r="A182" s="8" t="s">
        <v>93</v>
      </c>
      <c r="B182" s="9">
        <v>1</v>
      </c>
      <c r="C182" s="9">
        <v>462</v>
      </c>
      <c r="D182" s="9">
        <v>461</v>
      </c>
      <c r="E182" s="9">
        <v>156</v>
      </c>
      <c r="F182" s="10">
        <v>33.839479392624732</v>
      </c>
      <c r="G182" s="9">
        <v>462</v>
      </c>
      <c r="H182" s="9">
        <v>29</v>
      </c>
      <c r="I182" s="10">
        <v>6.2770562770562774</v>
      </c>
      <c r="J182" s="9">
        <v>462</v>
      </c>
      <c r="K182" s="9">
        <v>4</v>
      </c>
      <c r="L182" s="10">
        <v>0.8658008658008659</v>
      </c>
      <c r="M182" s="9">
        <v>19</v>
      </c>
      <c r="N182" s="10">
        <v>4.112554112554113</v>
      </c>
      <c r="O182" s="9">
        <v>5</v>
      </c>
      <c r="P182" s="10">
        <v>1.0822510822510822</v>
      </c>
    </row>
    <row r="183" spans="1:16" x14ac:dyDescent="0.25">
      <c r="A183" s="8" t="s">
        <v>94</v>
      </c>
      <c r="B183" s="9">
        <v>1</v>
      </c>
      <c r="C183" s="9">
        <v>134</v>
      </c>
      <c r="D183" s="9">
        <v>134</v>
      </c>
      <c r="E183" s="9">
        <v>34</v>
      </c>
      <c r="F183" s="10">
        <v>25.373134328358208</v>
      </c>
      <c r="G183" s="9">
        <v>134</v>
      </c>
      <c r="H183" s="9">
        <v>2</v>
      </c>
      <c r="I183" s="10">
        <v>1.4925373134328359</v>
      </c>
      <c r="J183" s="9">
        <v>134</v>
      </c>
      <c r="K183" s="9">
        <v>1</v>
      </c>
      <c r="L183" s="10">
        <v>0.74626865671641796</v>
      </c>
      <c r="M183" s="9">
        <v>10</v>
      </c>
      <c r="N183" s="10">
        <v>7.4626865671641793</v>
      </c>
      <c r="O183" s="9">
        <v>0</v>
      </c>
      <c r="P183" s="10">
        <v>0</v>
      </c>
    </row>
    <row r="184" spans="1:16" x14ac:dyDescent="0.25">
      <c r="A184" s="8" t="s">
        <v>95</v>
      </c>
      <c r="B184" s="9">
        <v>1</v>
      </c>
      <c r="C184" s="9">
        <v>133</v>
      </c>
      <c r="D184" s="9">
        <v>133</v>
      </c>
      <c r="E184" s="9">
        <v>46</v>
      </c>
      <c r="F184" s="10">
        <v>34.586466165413533</v>
      </c>
      <c r="G184" s="9">
        <v>132</v>
      </c>
      <c r="H184" s="9">
        <v>1</v>
      </c>
      <c r="I184" s="10">
        <v>0.75757575757575746</v>
      </c>
      <c r="J184" s="9">
        <v>133</v>
      </c>
      <c r="K184" s="9">
        <v>0</v>
      </c>
      <c r="L184" s="10">
        <v>0</v>
      </c>
      <c r="M184" s="9">
        <v>5</v>
      </c>
      <c r="N184" s="10">
        <v>3.7593984962406015</v>
      </c>
      <c r="O184" s="9">
        <v>1</v>
      </c>
      <c r="P184" s="10">
        <v>0.75187969924812026</v>
      </c>
    </row>
    <row r="185" spans="1:16" x14ac:dyDescent="0.25">
      <c r="A185" s="8" t="s">
        <v>96</v>
      </c>
      <c r="B185" s="9">
        <v>1</v>
      </c>
      <c r="C185" s="9">
        <v>189</v>
      </c>
      <c r="D185" s="9">
        <v>189</v>
      </c>
      <c r="E185" s="9">
        <v>75</v>
      </c>
      <c r="F185" s="10">
        <v>39.682539682539684</v>
      </c>
      <c r="G185" s="9">
        <v>189</v>
      </c>
      <c r="H185" s="9">
        <v>7</v>
      </c>
      <c r="I185" s="10">
        <v>3.7037037037037037</v>
      </c>
      <c r="J185" s="9">
        <v>189</v>
      </c>
      <c r="K185" s="9">
        <v>0</v>
      </c>
      <c r="L185" s="10">
        <v>0</v>
      </c>
      <c r="M185" s="9">
        <v>4</v>
      </c>
      <c r="N185" s="10">
        <v>2.1164021164021163</v>
      </c>
      <c r="O185" s="9">
        <v>3</v>
      </c>
      <c r="P185" s="10">
        <v>1.5873015873015874</v>
      </c>
    </row>
    <row r="186" spans="1:16" x14ac:dyDescent="0.25">
      <c r="A186" s="8" t="s">
        <v>90</v>
      </c>
      <c r="B186" s="9">
        <v>2</v>
      </c>
      <c r="C186" s="9">
        <v>1554</v>
      </c>
      <c r="D186" s="9">
        <v>1551</v>
      </c>
      <c r="E186" s="9">
        <v>417</v>
      </c>
      <c r="F186" s="10">
        <v>26.885880077369439</v>
      </c>
      <c r="G186" s="9">
        <v>1554</v>
      </c>
      <c r="H186" s="9">
        <v>71</v>
      </c>
      <c r="I186" s="10">
        <v>4.5688545688545688</v>
      </c>
      <c r="J186" s="9">
        <v>1554</v>
      </c>
      <c r="K186" s="9">
        <v>22</v>
      </c>
      <c r="L186" s="10">
        <v>1.4157014157014158</v>
      </c>
      <c r="M186" s="9">
        <v>75</v>
      </c>
      <c r="N186" s="10">
        <v>4.8262548262548259</v>
      </c>
      <c r="O186" s="9">
        <v>25</v>
      </c>
      <c r="P186" s="10">
        <v>1.6087516087516087</v>
      </c>
    </row>
    <row r="187" spans="1:16" x14ac:dyDescent="0.25">
      <c r="A187" s="8" t="s">
        <v>97</v>
      </c>
      <c r="B187" s="9">
        <v>1</v>
      </c>
      <c r="C187" s="9">
        <v>291</v>
      </c>
      <c r="D187" s="9">
        <v>291</v>
      </c>
      <c r="E187" s="9">
        <v>106</v>
      </c>
      <c r="F187" s="10">
        <v>36.426116838487971</v>
      </c>
      <c r="G187" s="9">
        <v>290</v>
      </c>
      <c r="H187" s="9">
        <v>9</v>
      </c>
      <c r="I187" s="10">
        <v>3.1034482758620694</v>
      </c>
      <c r="J187" s="9">
        <v>291</v>
      </c>
      <c r="K187" s="9">
        <v>1</v>
      </c>
      <c r="L187" s="10">
        <v>0.3436426116838488</v>
      </c>
      <c r="M187" s="9">
        <v>16</v>
      </c>
      <c r="N187" s="10">
        <v>5.4982817869415808</v>
      </c>
      <c r="O187" s="9">
        <v>7</v>
      </c>
      <c r="P187" s="10">
        <v>2.4054982817869415</v>
      </c>
    </row>
    <row r="188" spans="1:16" x14ac:dyDescent="0.25">
      <c r="A188" s="8" t="s">
        <v>98</v>
      </c>
      <c r="B188" s="9">
        <v>1</v>
      </c>
      <c r="C188" s="9">
        <v>325</v>
      </c>
      <c r="D188" s="9">
        <v>324</v>
      </c>
      <c r="E188" s="9">
        <v>115</v>
      </c>
      <c r="F188" s="10">
        <v>35.493827160493829</v>
      </c>
      <c r="G188" s="9">
        <v>324</v>
      </c>
      <c r="H188" s="9">
        <v>14</v>
      </c>
      <c r="I188" s="10">
        <v>4.3209876543209882</v>
      </c>
      <c r="J188" s="9">
        <v>325</v>
      </c>
      <c r="K188" s="9">
        <v>4</v>
      </c>
      <c r="L188" s="10">
        <v>1.2307692307692308</v>
      </c>
      <c r="M188" s="9">
        <v>21</v>
      </c>
      <c r="N188" s="10">
        <v>6.4615384615384617</v>
      </c>
      <c r="O188" s="9">
        <v>5</v>
      </c>
      <c r="P188" s="10">
        <v>1.5384615384615383</v>
      </c>
    </row>
    <row r="189" spans="1:16" x14ac:dyDescent="0.25">
      <c r="A189" s="8" t="s">
        <v>99</v>
      </c>
      <c r="B189" s="9">
        <v>2</v>
      </c>
      <c r="C189" s="9">
        <v>348</v>
      </c>
      <c r="D189" s="9">
        <v>348</v>
      </c>
      <c r="E189" s="9">
        <v>123</v>
      </c>
      <c r="F189" s="10">
        <v>35.344827586206897</v>
      </c>
      <c r="G189" s="9">
        <v>348</v>
      </c>
      <c r="H189" s="9">
        <v>8</v>
      </c>
      <c r="I189" s="10">
        <v>2.2988505747126435</v>
      </c>
      <c r="J189" s="9">
        <v>348</v>
      </c>
      <c r="K189" s="9">
        <v>2</v>
      </c>
      <c r="L189" s="10">
        <v>0.57471264367816088</v>
      </c>
      <c r="M189" s="9">
        <v>24</v>
      </c>
      <c r="N189" s="10">
        <v>6.8965517241379315</v>
      </c>
      <c r="O189" s="9">
        <v>3</v>
      </c>
      <c r="P189" s="10">
        <v>0.86206896551724144</v>
      </c>
    </row>
    <row r="190" spans="1:16" x14ac:dyDescent="0.25">
      <c r="A190" s="8" t="s">
        <v>100</v>
      </c>
      <c r="B190" s="9">
        <v>1</v>
      </c>
      <c r="C190" s="9">
        <v>550</v>
      </c>
      <c r="D190" s="9">
        <v>549</v>
      </c>
      <c r="E190" s="9">
        <v>175</v>
      </c>
      <c r="F190" s="10">
        <v>31.876138433515486</v>
      </c>
      <c r="G190" s="9">
        <v>547</v>
      </c>
      <c r="H190" s="9">
        <v>29</v>
      </c>
      <c r="I190" s="10">
        <v>5.3016453382084094</v>
      </c>
      <c r="J190" s="9">
        <v>546</v>
      </c>
      <c r="K190" s="9">
        <v>5</v>
      </c>
      <c r="L190" s="10">
        <v>0.91575091575091572</v>
      </c>
      <c r="M190" s="9">
        <v>23</v>
      </c>
      <c r="N190" s="10">
        <v>4.2124542124542126</v>
      </c>
      <c r="O190" s="9">
        <v>8</v>
      </c>
      <c r="P190" s="10">
        <v>1.4652014652014651</v>
      </c>
    </row>
    <row r="191" spans="1:16" x14ac:dyDescent="0.25">
      <c r="A191" s="8" t="s">
        <v>101</v>
      </c>
      <c r="B191" s="9">
        <v>2</v>
      </c>
      <c r="C191" s="9">
        <v>373</v>
      </c>
      <c r="D191" s="9">
        <v>372</v>
      </c>
      <c r="E191" s="9">
        <v>75</v>
      </c>
      <c r="F191" s="10">
        <v>20.161290322580648</v>
      </c>
      <c r="G191" s="9">
        <v>373</v>
      </c>
      <c r="H191" s="9">
        <v>7</v>
      </c>
      <c r="I191" s="10">
        <v>1.8766756032171583</v>
      </c>
      <c r="J191" s="9">
        <v>372</v>
      </c>
      <c r="K191" s="9">
        <v>4</v>
      </c>
      <c r="L191" s="10">
        <v>1.075268817204301</v>
      </c>
      <c r="M191" s="9">
        <v>18</v>
      </c>
      <c r="N191" s="10">
        <v>4.838709677419355</v>
      </c>
      <c r="O191" s="9">
        <v>7</v>
      </c>
      <c r="P191" s="10">
        <v>1.881720430107527</v>
      </c>
    </row>
    <row r="192" spans="1:16" x14ac:dyDescent="0.25">
      <c r="A192" s="8" t="s">
        <v>102</v>
      </c>
      <c r="B192" s="9">
        <v>1</v>
      </c>
      <c r="C192" s="9">
        <v>170</v>
      </c>
      <c r="D192" s="9">
        <v>167</v>
      </c>
      <c r="E192" s="9">
        <v>62</v>
      </c>
      <c r="F192" s="10">
        <v>37.125748502994014</v>
      </c>
      <c r="G192" s="9">
        <v>170</v>
      </c>
      <c r="H192" s="9">
        <v>5</v>
      </c>
      <c r="I192" s="10">
        <v>2.9411764705882355</v>
      </c>
      <c r="J192" s="9">
        <v>170</v>
      </c>
      <c r="K192" s="9">
        <v>3</v>
      </c>
      <c r="L192" s="10">
        <v>1.7647058823529411</v>
      </c>
      <c r="M192" s="9">
        <v>18</v>
      </c>
      <c r="N192" s="10">
        <v>10.588235294117647</v>
      </c>
      <c r="O192" s="9">
        <v>8</v>
      </c>
      <c r="P192" s="10">
        <v>4.7058823529411766</v>
      </c>
    </row>
    <row r="193" spans="1:16" x14ac:dyDescent="0.25">
      <c r="A193" s="8" t="s">
        <v>103</v>
      </c>
      <c r="B193" s="9">
        <v>1</v>
      </c>
      <c r="C193" s="9">
        <v>269</v>
      </c>
      <c r="D193" s="9">
        <v>269</v>
      </c>
      <c r="E193" s="9">
        <v>100</v>
      </c>
      <c r="F193" s="10">
        <v>37.174721189591075</v>
      </c>
      <c r="G193" s="9">
        <v>268</v>
      </c>
      <c r="H193" s="9">
        <v>19</v>
      </c>
      <c r="I193" s="10">
        <v>7.08955223880597</v>
      </c>
      <c r="J193" s="9">
        <v>266</v>
      </c>
      <c r="K193" s="9">
        <v>2</v>
      </c>
      <c r="L193" s="10">
        <v>0.75187969924812026</v>
      </c>
      <c r="M193" s="9">
        <v>10</v>
      </c>
      <c r="N193" s="10">
        <v>3.7593984962406015</v>
      </c>
      <c r="O193" s="9">
        <v>1</v>
      </c>
      <c r="P193" s="10">
        <v>0.37593984962406013</v>
      </c>
    </row>
    <row r="194" spans="1:16" x14ac:dyDescent="0.25">
      <c r="A194" s="8" t="s">
        <v>104</v>
      </c>
      <c r="B194" s="9">
        <v>1</v>
      </c>
      <c r="C194" s="9">
        <v>80</v>
      </c>
      <c r="D194" s="9">
        <v>80</v>
      </c>
      <c r="E194" s="9">
        <v>13</v>
      </c>
      <c r="F194" s="10">
        <v>16.25</v>
      </c>
      <c r="G194" s="9">
        <v>80</v>
      </c>
      <c r="H194" s="9">
        <v>1</v>
      </c>
      <c r="I194" s="10">
        <v>1.25</v>
      </c>
      <c r="J194" s="9">
        <v>80</v>
      </c>
      <c r="K194" s="9">
        <v>1</v>
      </c>
      <c r="L194" s="10">
        <v>1.25</v>
      </c>
      <c r="M194" s="9">
        <v>7</v>
      </c>
      <c r="N194" s="10">
        <v>8.75</v>
      </c>
      <c r="O194" s="9">
        <v>2</v>
      </c>
      <c r="P194" s="10">
        <v>2.5</v>
      </c>
    </row>
    <row r="195" spans="1:16" x14ac:dyDescent="0.25">
      <c r="A195" s="8" t="s">
        <v>105</v>
      </c>
      <c r="B195" s="9">
        <v>1</v>
      </c>
      <c r="C195" s="9">
        <v>437</v>
      </c>
      <c r="D195" s="9">
        <v>435</v>
      </c>
      <c r="E195" s="9">
        <v>101</v>
      </c>
      <c r="F195" s="10">
        <v>23.218390804597703</v>
      </c>
      <c r="G195" s="9">
        <v>437</v>
      </c>
      <c r="H195" s="9">
        <v>15</v>
      </c>
      <c r="I195" s="10">
        <v>3.4324942791762014</v>
      </c>
      <c r="J195" s="9">
        <v>437</v>
      </c>
      <c r="K195" s="9">
        <v>4</v>
      </c>
      <c r="L195" s="10">
        <v>0.91533180778032031</v>
      </c>
      <c r="M195" s="9">
        <v>32</v>
      </c>
      <c r="N195" s="10">
        <v>7.3226544622425624</v>
      </c>
      <c r="O195" s="9">
        <v>12</v>
      </c>
      <c r="P195" s="10">
        <v>2.7459954233409611</v>
      </c>
    </row>
    <row r="196" spans="1:16" x14ac:dyDescent="0.25">
      <c r="A196" s="8" t="s">
        <v>106</v>
      </c>
      <c r="B196" s="9">
        <v>2</v>
      </c>
      <c r="C196" s="9">
        <v>50</v>
      </c>
      <c r="D196" s="9">
        <v>50</v>
      </c>
      <c r="E196" s="9">
        <v>11</v>
      </c>
      <c r="F196" s="10">
        <v>22</v>
      </c>
      <c r="G196" s="9">
        <v>50</v>
      </c>
      <c r="H196" s="9">
        <v>1</v>
      </c>
      <c r="I196" s="10">
        <v>2</v>
      </c>
      <c r="J196" s="9">
        <v>50</v>
      </c>
      <c r="K196" s="9">
        <v>1</v>
      </c>
      <c r="L196" s="10">
        <v>2</v>
      </c>
      <c r="M196" s="9">
        <v>6</v>
      </c>
      <c r="N196" s="10">
        <v>12</v>
      </c>
      <c r="O196" s="9">
        <v>1</v>
      </c>
      <c r="P196" s="10">
        <v>2</v>
      </c>
    </row>
    <row r="197" spans="1:16" x14ac:dyDescent="0.25">
      <c r="A197" s="8" t="s">
        <v>107</v>
      </c>
      <c r="B197" s="9">
        <v>1</v>
      </c>
      <c r="C197" s="9">
        <v>705</v>
      </c>
      <c r="D197" s="9">
        <v>702</v>
      </c>
      <c r="E197" s="9">
        <v>257</v>
      </c>
      <c r="F197" s="10">
        <v>36.609686609686612</v>
      </c>
      <c r="G197" s="9">
        <v>702</v>
      </c>
      <c r="H197" s="9">
        <v>42</v>
      </c>
      <c r="I197" s="10">
        <v>5.982905982905983</v>
      </c>
      <c r="J197" s="9">
        <v>699</v>
      </c>
      <c r="K197" s="9">
        <v>9</v>
      </c>
      <c r="L197" s="10">
        <v>1.2875536480686696</v>
      </c>
      <c r="M197" s="9">
        <v>24</v>
      </c>
      <c r="N197" s="10">
        <v>3.4334763948497851</v>
      </c>
      <c r="O197" s="9">
        <v>10</v>
      </c>
      <c r="P197" s="10">
        <v>1.4306151645207439</v>
      </c>
    </row>
    <row r="198" spans="1:16" x14ac:dyDescent="0.25">
      <c r="A198" s="8" t="s">
        <v>108</v>
      </c>
      <c r="B198" s="9">
        <v>1</v>
      </c>
      <c r="C198" s="9">
        <v>49</v>
      </c>
      <c r="D198" s="9">
        <v>49</v>
      </c>
      <c r="E198" s="9">
        <v>13</v>
      </c>
      <c r="F198" s="10">
        <v>26.530612244897963</v>
      </c>
      <c r="G198" s="9">
        <v>49</v>
      </c>
      <c r="H198" s="9">
        <v>0</v>
      </c>
      <c r="I198" s="10">
        <v>0</v>
      </c>
      <c r="J198" s="9">
        <v>49</v>
      </c>
      <c r="K198" s="9">
        <v>1</v>
      </c>
      <c r="L198" s="10">
        <v>2.0408163265306123</v>
      </c>
      <c r="M198" s="9">
        <v>4</v>
      </c>
      <c r="N198" s="10">
        <v>8.1632653061224492</v>
      </c>
      <c r="O198" s="9">
        <v>1</v>
      </c>
      <c r="P198" s="10">
        <v>2.0408163265306123</v>
      </c>
    </row>
    <row r="200" spans="1:16" x14ac:dyDescent="0.25">
      <c r="A200" s="7" t="s">
        <v>18</v>
      </c>
      <c r="B200" s="6" t="s">
        <v>109</v>
      </c>
    </row>
    <row r="201" spans="1:16" x14ac:dyDescent="0.25">
      <c r="A201" s="8" t="s">
        <v>110</v>
      </c>
      <c r="B201" s="9">
        <v>2</v>
      </c>
      <c r="C201" s="9">
        <v>2751</v>
      </c>
      <c r="D201" s="9">
        <v>2746</v>
      </c>
      <c r="E201" s="9">
        <v>925</v>
      </c>
      <c r="F201" s="10">
        <v>33.685360524399123</v>
      </c>
      <c r="G201" s="9">
        <v>2748</v>
      </c>
      <c r="H201" s="9">
        <v>118</v>
      </c>
      <c r="I201" s="10">
        <v>4.2940320232896649</v>
      </c>
      <c r="J201" s="9">
        <v>2749</v>
      </c>
      <c r="K201" s="9">
        <v>22</v>
      </c>
      <c r="L201" s="10">
        <v>0.80029101491451438</v>
      </c>
      <c r="M201" s="9">
        <v>167</v>
      </c>
      <c r="N201" s="10">
        <v>6.0749363404874499</v>
      </c>
      <c r="O201" s="9">
        <v>56</v>
      </c>
      <c r="P201" s="10">
        <v>2.0371044016005819</v>
      </c>
    </row>
    <row r="202" spans="1:16" x14ac:dyDescent="0.25">
      <c r="A202" s="8" t="s">
        <v>111</v>
      </c>
      <c r="B202" s="9">
        <v>2</v>
      </c>
      <c r="C202" s="9">
        <v>130</v>
      </c>
      <c r="D202" s="9">
        <v>130</v>
      </c>
      <c r="E202" s="9">
        <v>33</v>
      </c>
      <c r="F202" s="10">
        <v>25.384615384615387</v>
      </c>
      <c r="G202" s="9">
        <v>130</v>
      </c>
      <c r="H202" s="9">
        <v>4</v>
      </c>
      <c r="I202" s="10">
        <v>3.0769230769230766</v>
      </c>
      <c r="J202" s="9">
        <v>130</v>
      </c>
      <c r="K202" s="9">
        <v>0</v>
      </c>
      <c r="L202" s="10">
        <v>0</v>
      </c>
      <c r="M202" s="9">
        <v>8</v>
      </c>
      <c r="N202" s="10">
        <v>6.1538461538461533</v>
      </c>
      <c r="O202" s="9">
        <v>0</v>
      </c>
      <c r="P202" s="10">
        <v>0</v>
      </c>
    </row>
    <row r="203" spans="1:16" x14ac:dyDescent="0.25">
      <c r="A203" s="8" t="s">
        <v>109</v>
      </c>
      <c r="B203" s="9">
        <v>1</v>
      </c>
      <c r="C203" s="9">
        <v>761</v>
      </c>
      <c r="D203" s="9">
        <v>760</v>
      </c>
      <c r="E203" s="9">
        <v>358</v>
      </c>
      <c r="F203" s="10">
        <v>47.105263157894733</v>
      </c>
      <c r="G203" s="9">
        <v>761</v>
      </c>
      <c r="H203" s="9">
        <v>53</v>
      </c>
      <c r="I203" s="10">
        <v>6.9645203679369247</v>
      </c>
      <c r="J203" s="9">
        <v>761</v>
      </c>
      <c r="K203" s="9">
        <v>8</v>
      </c>
      <c r="L203" s="10">
        <v>1.0512483574244416</v>
      </c>
      <c r="M203" s="9">
        <v>40</v>
      </c>
      <c r="N203" s="10">
        <v>5.2562417871222076</v>
      </c>
      <c r="O203" s="9">
        <v>8</v>
      </c>
      <c r="P203" s="10">
        <v>1.0512483574244416</v>
      </c>
    </row>
    <row r="205" spans="1:16" x14ac:dyDescent="0.25">
      <c r="A205" s="7" t="s">
        <v>18</v>
      </c>
      <c r="B205" s="6" t="s">
        <v>80</v>
      </c>
    </row>
    <row r="206" spans="1:16" x14ac:dyDescent="0.25">
      <c r="A206" s="8" t="s">
        <v>112</v>
      </c>
      <c r="B206" s="9">
        <v>1</v>
      </c>
      <c r="C206" s="9">
        <v>65</v>
      </c>
      <c r="D206" s="9">
        <v>65</v>
      </c>
      <c r="E206" s="9">
        <v>16</v>
      </c>
      <c r="F206" s="10">
        <v>24.615384615384613</v>
      </c>
      <c r="G206" s="9">
        <v>65</v>
      </c>
      <c r="H206" s="9">
        <v>0</v>
      </c>
      <c r="I206" s="10">
        <v>0</v>
      </c>
      <c r="J206" s="9">
        <v>65</v>
      </c>
      <c r="K206" s="9">
        <v>0</v>
      </c>
      <c r="L206" s="10">
        <v>0</v>
      </c>
      <c r="M206" s="9">
        <v>5</v>
      </c>
      <c r="N206" s="10">
        <v>7.6923076923076925</v>
      </c>
      <c r="O206" s="9">
        <v>1</v>
      </c>
      <c r="P206" s="10">
        <v>1.5384615384615383</v>
      </c>
    </row>
    <row r="207" spans="1:16" x14ac:dyDescent="0.25">
      <c r="A207" s="8" t="s">
        <v>81</v>
      </c>
      <c r="B207" s="9">
        <v>1</v>
      </c>
      <c r="C207" s="9">
        <v>428</v>
      </c>
      <c r="D207" s="9">
        <v>427</v>
      </c>
      <c r="E207" s="9">
        <v>107</v>
      </c>
      <c r="F207" s="10">
        <v>25.058548009367684</v>
      </c>
      <c r="G207" s="9">
        <v>428</v>
      </c>
      <c r="H207" s="9">
        <v>9</v>
      </c>
      <c r="I207" s="10">
        <v>2.1028037383177569</v>
      </c>
      <c r="J207" s="9">
        <v>428</v>
      </c>
      <c r="K207" s="9">
        <v>8</v>
      </c>
      <c r="L207" s="10">
        <v>1.8691588785046731</v>
      </c>
      <c r="M207" s="9">
        <v>38</v>
      </c>
      <c r="N207" s="10">
        <v>8.878504672897197</v>
      </c>
      <c r="O207" s="9">
        <v>8</v>
      </c>
      <c r="P207" s="10">
        <v>1.8691588785046731</v>
      </c>
    </row>
    <row r="208" spans="1:16" x14ac:dyDescent="0.25">
      <c r="A208" s="8" t="s">
        <v>113</v>
      </c>
      <c r="B208" s="9">
        <v>1</v>
      </c>
      <c r="C208" s="9">
        <v>253</v>
      </c>
      <c r="D208" s="9">
        <v>251</v>
      </c>
      <c r="E208" s="9">
        <v>77</v>
      </c>
      <c r="F208" s="10">
        <v>30.677290836653388</v>
      </c>
      <c r="G208" s="9">
        <v>252</v>
      </c>
      <c r="H208" s="9">
        <v>5</v>
      </c>
      <c r="I208" s="10">
        <v>1.984126984126984</v>
      </c>
      <c r="J208" s="9">
        <v>252</v>
      </c>
      <c r="K208" s="9">
        <v>1</v>
      </c>
      <c r="L208" s="10">
        <v>0.39682539682539686</v>
      </c>
      <c r="M208" s="9">
        <v>20</v>
      </c>
      <c r="N208" s="10">
        <v>7.9365079365079358</v>
      </c>
      <c r="O208" s="9">
        <v>8</v>
      </c>
      <c r="P208" s="10">
        <v>3.1746031746031749</v>
      </c>
    </row>
    <row r="209" spans="1:16" x14ac:dyDescent="0.25">
      <c r="A209" s="8" t="s">
        <v>114</v>
      </c>
      <c r="B209" s="9">
        <v>2</v>
      </c>
      <c r="C209" s="9">
        <v>87</v>
      </c>
      <c r="D209" s="9">
        <v>87</v>
      </c>
      <c r="E209" s="9">
        <v>32</v>
      </c>
      <c r="F209" s="10">
        <v>36.781609195402297</v>
      </c>
      <c r="G209" s="9">
        <v>87</v>
      </c>
      <c r="H209" s="9">
        <v>6</v>
      </c>
      <c r="I209" s="10">
        <v>6.8965517241379315</v>
      </c>
      <c r="J209" s="9">
        <v>87</v>
      </c>
      <c r="K209" s="9">
        <v>0</v>
      </c>
      <c r="L209" s="10">
        <v>0</v>
      </c>
      <c r="M209" s="9">
        <v>0</v>
      </c>
      <c r="N209" s="10">
        <v>0</v>
      </c>
      <c r="O209" s="9">
        <v>0</v>
      </c>
      <c r="P209" s="10">
        <v>0</v>
      </c>
    </row>
    <row r="210" spans="1:16" x14ac:dyDescent="0.25">
      <c r="A210" s="8" t="s">
        <v>115</v>
      </c>
      <c r="B210" s="9">
        <v>1</v>
      </c>
      <c r="C210" s="9">
        <v>90</v>
      </c>
      <c r="D210" s="9">
        <v>90</v>
      </c>
      <c r="E210" s="9">
        <v>15</v>
      </c>
      <c r="F210" s="10">
        <v>16.666666666666668</v>
      </c>
      <c r="G210" s="9">
        <v>90</v>
      </c>
      <c r="H210" s="9">
        <v>5</v>
      </c>
      <c r="I210" s="10">
        <v>5.5555555555555554</v>
      </c>
      <c r="J210" s="9">
        <v>90</v>
      </c>
      <c r="K210" s="9">
        <v>0</v>
      </c>
      <c r="L210" s="10">
        <v>0</v>
      </c>
      <c r="M210" s="9">
        <v>5</v>
      </c>
      <c r="N210" s="10">
        <v>5.5555555555555554</v>
      </c>
      <c r="O210" s="9">
        <v>0</v>
      </c>
      <c r="P210" s="10">
        <v>0</v>
      </c>
    </row>
    <row r="211" spans="1:16" x14ac:dyDescent="0.25">
      <c r="A211" s="8" t="s">
        <v>116</v>
      </c>
      <c r="B211" s="9">
        <v>2</v>
      </c>
      <c r="C211" s="9">
        <v>174</v>
      </c>
      <c r="D211" s="9">
        <v>174</v>
      </c>
      <c r="E211" s="9">
        <v>37</v>
      </c>
      <c r="F211" s="10">
        <v>21.264367816091955</v>
      </c>
      <c r="G211" s="9">
        <v>174</v>
      </c>
      <c r="H211" s="9">
        <v>8</v>
      </c>
      <c r="I211" s="10">
        <v>4.5977011494252871</v>
      </c>
      <c r="J211" s="9">
        <v>174</v>
      </c>
      <c r="K211" s="9">
        <v>2</v>
      </c>
      <c r="L211" s="10">
        <v>1.1494252873563218</v>
      </c>
      <c r="M211" s="9">
        <v>9</v>
      </c>
      <c r="N211" s="10">
        <v>5.1724137931034484</v>
      </c>
      <c r="O211" s="9">
        <v>0</v>
      </c>
      <c r="P211" s="10">
        <v>0</v>
      </c>
    </row>
    <row r="212" spans="1:16" x14ac:dyDescent="0.25">
      <c r="A212" s="8" t="s">
        <v>80</v>
      </c>
      <c r="B212" s="9">
        <v>2</v>
      </c>
      <c r="C212" s="9">
        <v>332</v>
      </c>
      <c r="D212" s="9">
        <v>331</v>
      </c>
      <c r="E212" s="9">
        <v>99</v>
      </c>
      <c r="F212" s="10">
        <v>29.909365558912388</v>
      </c>
      <c r="G212" s="9">
        <v>332</v>
      </c>
      <c r="H212" s="9">
        <v>14</v>
      </c>
      <c r="I212" s="10">
        <v>4.2168674698795181</v>
      </c>
      <c r="J212" s="9">
        <v>332</v>
      </c>
      <c r="K212" s="9">
        <v>3</v>
      </c>
      <c r="L212" s="10">
        <v>0.90361445783132521</v>
      </c>
      <c r="M212" s="9">
        <v>18</v>
      </c>
      <c r="N212" s="10">
        <v>5.4216867469879517</v>
      </c>
      <c r="O212" s="9">
        <v>7</v>
      </c>
      <c r="P212" s="10">
        <v>2.1084337349397591</v>
      </c>
    </row>
    <row r="213" spans="1:16" x14ac:dyDescent="0.25">
      <c r="A213" s="8" t="s">
        <v>117</v>
      </c>
      <c r="B213" s="9">
        <v>2</v>
      </c>
      <c r="C213" s="9">
        <v>61</v>
      </c>
      <c r="D213" s="9">
        <v>61</v>
      </c>
      <c r="E213" s="9">
        <v>21</v>
      </c>
      <c r="F213" s="10">
        <v>34.42622950819672</v>
      </c>
      <c r="G213" s="9">
        <v>60</v>
      </c>
      <c r="H213" s="9">
        <v>0</v>
      </c>
      <c r="I213" s="10">
        <v>0</v>
      </c>
      <c r="J213" s="9">
        <v>60</v>
      </c>
      <c r="K213" s="9">
        <v>0</v>
      </c>
      <c r="L213" s="10">
        <v>0</v>
      </c>
      <c r="M213" s="9">
        <v>8</v>
      </c>
      <c r="N213" s="10">
        <v>13.333333333333332</v>
      </c>
      <c r="O213" s="9">
        <v>3</v>
      </c>
      <c r="P213" s="10">
        <v>5</v>
      </c>
    </row>
    <row r="214" spans="1:16" x14ac:dyDescent="0.25">
      <c r="A214" s="8" t="s">
        <v>118</v>
      </c>
      <c r="B214" s="9">
        <v>1</v>
      </c>
      <c r="C214" s="9">
        <v>15</v>
      </c>
      <c r="D214" s="9">
        <v>15</v>
      </c>
      <c r="E214" s="9">
        <v>5</v>
      </c>
      <c r="F214" s="10">
        <v>33.333333333333336</v>
      </c>
      <c r="G214" s="9">
        <v>15</v>
      </c>
      <c r="H214" s="9">
        <v>0</v>
      </c>
      <c r="I214" s="10">
        <v>0</v>
      </c>
      <c r="J214" s="9">
        <v>15</v>
      </c>
      <c r="K214" s="9">
        <v>0</v>
      </c>
      <c r="L214" s="10">
        <v>0</v>
      </c>
      <c r="M214" s="9">
        <v>2</v>
      </c>
      <c r="N214" s="10">
        <v>13.333333333333332</v>
      </c>
      <c r="O214" s="9">
        <v>0</v>
      </c>
      <c r="P214" s="10">
        <v>0</v>
      </c>
    </row>
    <row r="215" spans="1:16" x14ac:dyDescent="0.25">
      <c r="A215" s="8" t="s">
        <v>119</v>
      </c>
      <c r="B215" s="9">
        <v>1</v>
      </c>
      <c r="C215" s="9">
        <v>78</v>
      </c>
      <c r="D215" s="9">
        <v>78</v>
      </c>
      <c r="E215" s="9">
        <v>20</v>
      </c>
      <c r="F215" s="10">
        <v>25.641025641025639</v>
      </c>
      <c r="G215" s="9">
        <v>78</v>
      </c>
      <c r="H215" s="9">
        <v>5</v>
      </c>
      <c r="I215" s="10">
        <v>6.4102564102564097</v>
      </c>
      <c r="J215" s="9">
        <v>78</v>
      </c>
      <c r="K215" s="9">
        <v>0</v>
      </c>
      <c r="L215" s="10">
        <v>0</v>
      </c>
      <c r="M215" s="9">
        <v>2</v>
      </c>
      <c r="N215" s="10">
        <v>2.5641025641025639</v>
      </c>
      <c r="O215" s="9">
        <v>0</v>
      </c>
      <c r="P215" s="10">
        <v>0</v>
      </c>
    </row>
    <row r="216" spans="1:16" x14ac:dyDescent="0.25">
      <c r="A216" s="8" t="s">
        <v>120</v>
      </c>
      <c r="B216" s="9">
        <v>1</v>
      </c>
      <c r="C216" s="9">
        <v>224</v>
      </c>
      <c r="D216" s="9">
        <v>224</v>
      </c>
      <c r="E216" s="9">
        <v>85</v>
      </c>
      <c r="F216" s="10">
        <v>37.946428571428577</v>
      </c>
      <c r="G216" s="9">
        <v>224</v>
      </c>
      <c r="H216" s="9">
        <v>13</v>
      </c>
      <c r="I216" s="10">
        <v>5.8035714285714288</v>
      </c>
      <c r="J216" s="9">
        <v>224</v>
      </c>
      <c r="K216" s="9">
        <v>1</v>
      </c>
      <c r="L216" s="10">
        <v>0.44642857142857145</v>
      </c>
      <c r="M216" s="9">
        <v>9</v>
      </c>
      <c r="N216" s="10">
        <v>4.0178571428571423</v>
      </c>
      <c r="O216" s="9">
        <v>0</v>
      </c>
      <c r="P216" s="10">
        <v>0</v>
      </c>
    </row>
    <row r="219" spans="1:16" x14ac:dyDescent="0.25">
      <c r="A219" s="6" t="s">
        <v>86</v>
      </c>
    </row>
    <row r="220" spans="1:16" x14ac:dyDescent="0.25">
      <c r="A220" s="7" t="s">
        <v>18</v>
      </c>
      <c r="B220" s="6" t="s">
        <v>90</v>
      </c>
    </row>
    <row r="221" spans="1:16" x14ac:dyDescent="0.25">
      <c r="A221" s="8" t="s">
        <v>91</v>
      </c>
      <c r="B221" s="9">
        <v>1</v>
      </c>
      <c r="C221" s="9">
        <v>111</v>
      </c>
      <c r="D221" s="9">
        <v>111</v>
      </c>
      <c r="E221" s="9">
        <v>33</v>
      </c>
      <c r="F221" s="10">
        <v>29.72972972972973</v>
      </c>
      <c r="G221" s="9">
        <v>111</v>
      </c>
      <c r="H221" s="9">
        <v>4</v>
      </c>
      <c r="I221" s="10">
        <v>3.6036036036036037</v>
      </c>
      <c r="J221" s="9">
        <v>111</v>
      </c>
      <c r="K221" s="9">
        <v>0</v>
      </c>
      <c r="L221" s="10">
        <v>0</v>
      </c>
      <c r="M221" s="9">
        <v>7</v>
      </c>
      <c r="N221" s="10">
        <v>6.3063063063063067</v>
      </c>
      <c r="O221" s="9">
        <v>2</v>
      </c>
      <c r="P221" s="10">
        <v>1.8018018018018018</v>
      </c>
    </row>
    <row r="222" spans="1:16" x14ac:dyDescent="0.25">
      <c r="A222" s="8" t="s">
        <v>92</v>
      </c>
      <c r="B222" s="9">
        <v>1</v>
      </c>
      <c r="C222" s="9">
        <v>190</v>
      </c>
      <c r="D222" s="9">
        <v>188</v>
      </c>
      <c r="E222" s="9">
        <v>59</v>
      </c>
      <c r="F222" s="10">
        <v>31.382978723404253</v>
      </c>
      <c r="G222" s="9">
        <v>190</v>
      </c>
      <c r="H222" s="9">
        <v>5</v>
      </c>
      <c r="I222" s="10">
        <v>2.6315789473684208</v>
      </c>
      <c r="J222" s="9">
        <v>190</v>
      </c>
      <c r="K222" s="9">
        <v>5</v>
      </c>
      <c r="L222" s="10">
        <v>2.6315789473684208</v>
      </c>
      <c r="M222" s="9">
        <v>12</v>
      </c>
      <c r="N222" s="10">
        <v>6.3157894736842106</v>
      </c>
      <c r="O222" s="9">
        <v>4</v>
      </c>
      <c r="P222" s="10">
        <v>2.1052631578947367</v>
      </c>
    </row>
    <row r="223" spans="1:16" x14ac:dyDescent="0.25">
      <c r="A223" s="8" t="s">
        <v>93</v>
      </c>
      <c r="B223" s="9">
        <v>1</v>
      </c>
      <c r="C223" s="9">
        <v>418</v>
      </c>
      <c r="D223" s="9">
        <v>417</v>
      </c>
      <c r="E223" s="9">
        <v>127</v>
      </c>
      <c r="F223" s="10">
        <v>30.455635491606714</v>
      </c>
      <c r="G223" s="9">
        <v>417</v>
      </c>
      <c r="H223" s="9">
        <v>22</v>
      </c>
      <c r="I223" s="10">
        <v>5.275779376498801</v>
      </c>
      <c r="J223" s="9">
        <v>417</v>
      </c>
      <c r="K223" s="9">
        <v>6</v>
      </c>
      <c r="L223" s="10">
        <v>1.4388489208633093</v>
      </c>
      <c r="M223" s="9">
        <v>25</v>
      </c>
      <c r="N223" s="10">
        <v>5.9952038369304557</v>
      </c>
      <c r="O223" s="9">
        <v>5</v>
      </c>
      <c r="P223" s="10">
        <v>1.199040767386091</v>
      </c>
    </row>
    <row r="224" spans="1:16" x14ac:dyDescent="0.25">
      <c r="A224" s="8" t="s">
        <v>94</v>
      </c>
      <c r="B224" s="9">
        <v>1</v>
      </c>
      <c r="C224" s="9">
        <v>137</v>
      </c>
      <c r="D224" s="9">
        <v>136</v>
      </c>
      <c r="E224" s="9">
        <v>40</v>
      </c>
      <c r="F224" s="10">
        <v>29.411764705882351</v>
      </c>
      <c r="G224" s="9">
        <v>137</v>
      </c>
      <c r="H224" s="9">
        <v>5</v>
      </c>
      <c r="I224" s="10">
        <v>3.6496350364963503</v>
      </c>
      <c r="J224" s="9">
        <v>137</v>
      </c>
      <c r="K224" s="9">
        <v>3</v>
      </c>
      <c r="L224" s="10">
        <v>2.1897810218978102</v>
      </c>
      <c r="M224" s="9">
        <v>5</v>
      </c>
      <c r="N224" s="10">
        <v>3.6496350364963503</v>
      </c>
      <c r="O224" s="9">
        <v>3</v>
      </c>
      <c r="P224" s="10">
        <v>2.1897810218978102</v>
      </c>
    </row>
    <row r="225" spans="1:16" x14ac:dyDescent="0.25">
      <c r="A225" s="8" t="s">
        <v>95</v>
      </c>
      <c r="B225" s="9">
        <v>1</v>
      </c>
      <c r="C225" s="9">
        <v>142</v>
      </c>
      <c r="D225" s="9">
        <v>142</v>
      </c>
      <c r="E225" s="9">
        <v>45</v>
      </c>
      <c r="F225" s="10">
        <v>31.690140845070424</v>
      </c>
      <c r="G225" s="9">
        <v>141</v>
      </c>
      <c r="H225" s="9">
        <v>5</v>
      </c>
      <c r="I225" s="10">
        <v>3.5460992907801421</v>
      </c>
      <c r="J225" s="9">
        <v>141</v>
      </c>
      <c r="K225" s="9">
        <v>2</v>
      </c>
      <c r="L225" s="10">
        <v>1.4184397163120568</v>
      </c>
      <c r="M225" s="9">
        <v>6</v>
      </c>
      <c r="N225" s="10">
        <v>4.2553191489361701</v>
      </c>
      <c r="O225" s="9">
        <v>1</v>
      </c>
      <c r="P225" s="10">
        <v>0.70921985815602839</v>
      </c>
    </row>
    <row r="226" spans="1:16" x14ac:dyDescent="0.25">
      <c r="A226" s="8" t="s">
        <v>96</v>
      </c>
      <c r="B226" s="9">
        <v>1</v>
      </c>
      <c r="C226" s="9">
        <v>201</v>
      </c>
      <c r="D226" s="9">
        <v>201</v>
      </c>
      <c r="E226" s="9">
        <v>70</v>
      </c>
      <c r="F226" s="10">
        <v>34.82587064676617</v>
      </c>
      <c r="G226" s="9">
        <v>201</v>
      </c>
      <c r="H226" s="9">
        <v>11</v>
      </c>
      <c r="I226" s="10">
        <v>5.4726368159203984</v>
      </c>
      <c r="J226" s="9">
        <v>201</v>
      </c>
      <c r="K226" s="9">
        <v>3</v>
      </c>
      <c r="L226" s="10">
        <v>1.4925373134328359</v>
      </c>
      <c r="M226" s="9">
        <v>8</v>
      </c>
      <c r="N226" s="10">
        <v>3.9800995024875623</v>
      </c>
      <c r="O226" s="9">
        <v>1</v>
      </c>
      <c r="P226" s="10">
        <v>0.49751243781094528</v>
      </c>
    </row>
    <row r="227" spans="1:16" x14ac:dyDescent="0.25">
      <c r="A227" s="8" t="s">
        <v>90</v>
      </c>
      <c r="B227" s="9">
        <v>2</v>
      </c>
      <c r="C227" s="9">
        <v>1408</v>
      </c>
      <c r="D227" s="9">
        <v>1406</v>
      </c>
      <c r="E227" s="9">
        <v>395</v>
      </c>
      <c r="F227" s="10">
        <v>28.09388335704125</v>
      </c>
      <c r="G227" s="9">
        <v>1405</v>
      </c>
      <c r="H227" s="9">
        <v>54</v>
      </c>
      <c r="I227" s="10">
        <v>3.8434163701067616</v>
      </c>
      <c r="J227" s="9">
        <v>1405</v>
      </c>
      <c r="K227" s="9">
        <v>21</v>
      </c>
      <c r="L227" s="10">
        <v>1.4946619217081851</v>
      </c>
      <c r="M227" s="9">
        <v>78</v>
      </c>
      <c r="N227" s="10">
        <v>5.5516014234875444</v>
      </c>
      <c r="O227" s="9">
        <v>21</v>
      </c>
      <c r="P227" s="10">
        <v>1.4946619217081851</v>
      </c>
    </row>
    <row r="228" spans="1:16" x14ac:dyDescent="0.25">
      <c r="A228" s="8" t="s">
        <v>97</v>
      </c>
      <c r="B228" s="9">
        <v>1</v>
      </c>
      <c r="C228" s="9">
        <v>325</v>
      </c>
      <c r="D228" s="9">
        <v>323</v>
      </c>
      <c r="E228" s="9">
        <v>108</v>
      </c>
      <c r="F228" s="10">
        <v>33.43653250773994</v>
      </c>
      <c r="G228" s="9">
        <v>325</v>
      </c>
      <c r="H228" s="9">
        <v>9</v>
      </c>
      <c r="I228" s="10">
        <v>2.7692307692307692</v>
      </c>
      <c r="J228" s="9">
        <v>325</v>
      </c>
      <c r="K228" s="9">
        <v>3</v>
      </c>
      <c r="L228" s="10">
        <v>0.92307692307692302</v>
      </c>
      <c r="M228" s="9">
        <v>22</v>
      </c>
      <c r="N228" s="10">
        <v>6.7692307692307692</v>
      </c>
      <c r="O228" s="9">
        <v>6</v>
      </c>
      <c r="P228" s="10">
        <v>1.846153846153846</v>
      </c>
    </row>
    <row r="229" spans="1:16" x14ac:dyDescent="0.25">
      <c r="A229" s="8" t="s">
        <v>98</v>
      </c>
      <c r="B229" s="9">
        <v>1</v>
      </c>
      <c r="C229" s="9">
        <v>316</v>
      </c>
      <c r="D229" s="9">
        <v>316</v>
      </c>
      <c r="E229" s="9">
        <v>105</v>
      </c>
      <c r="F229" s="10">
        <v>33.22784810126582</v>
      </c>
      <c r="G229" s="9">
        <v>314</v>
      </c>
      <c r="H229" s="9">
        <v>17</v>
      </c>
      <c r="I229" s="10">
        <v>5.4140127388535033</v>
      </c>
      <c r="J229" s="9">
        <v>315</v>
      </c>
      <c r="K229" s="9">
        <v>4</v>
      </c>
      <c r="L229" s="10">
        <v>1.2698412698412698</v>
      </c>
      <c r="M229" s="9">
        <v>13</v>
      </c>
      <c r="N229" s="10">
        <v>4.1269841269841274</v>
      </c>
      <c r="O229" s="9">
        <v>7</v>
      </c>
      <c r="P229" s="10">
        <v>2.2222222222222223</v>
      </c>
    </row>
    <row r="230" spans="1:16" x14ac:dyDescent="0.25">
      <c r="A230" s="8" t="s">
        <v>99</v>
      </c>
      <c r="B230" s="9">
        <v>2</v>
      </c>
      <c r="C230" s="9">
        <v>274</v>
      </c>
      <c r="D230" s="9">
        <v>274</v>
      </c>
      <c r="E230" s="9">
        <v>86</v>
      </c>
      <c r="F230" s="10">
        <v>31.386861313868611</v>
      </c>
      <c r="G230" s="9">
        <v>274</v>
      </c>
      <c r="H230" s="9">
        <v>12</v>
      </c>
      <c r="I230" s="10">
        <v>4.3795620437956204</v>
      </c>
      <c r="J230" s="9">
        <v>273</v>
      </c>
      <c r="K230" s="9">
        <v>4</v>
      </c>
      <c r="L230" s="10">
        <v>1.4652014652014651</v>
      </c>
      <c r="M230" s="9">
        <v>13</v>
      </c>
      <c r="N230" s="10">
        <v>4.7619047619047619</v>
      </c>
      <c r="O230" s="9">
        <v>2</v>
      </c>
      <c r="P230" s="10">
        <v>0.73260073260073255</v>
      </c>
    </row>
    <row r="231" spans="1:16" x14ac:dyDescent="0.25">
      <c r="A231" s="8" t="s">
        <v>100</v>
      </c>
      <c r="B231" s="9">
        <v>1</v>
      </c>
      <c r="C231" s="9">
        <v>503</v>
      </c>
      <c r="D231" s="9">
        <v>501</v>
      </c>
      <c r="E231" s="9">
        <v>181</v>
      </c>
      <c r="F231" s="10">
        <v>36.127744510978047</v>
      </c>
      <c r="G231" s="9">
        <v>502</v>
      </c>
      <c r="H231" s="9">
        <v>29</v>
      </c>
      <c r="I231" s="10">
        <v>5.7768924302788847</v>
      </c>
      <c r="J231" s="9">
        <v>501</v>
      </c>
      <c r="K231" s="9">
        <v>2</v>
      </c>
      <c r="L231" s="10">
        <v>0.39920159680638728</v>
      </c>
      <c r="M231" s="9">
        <v>26</v>
      </c>
      <c r="N231" s="10">
        <v>5.1896207584830334</v>
      </c>
      <c r="O231" s="9">
        <v>10</v>
      </c>
      <c r="P231" s="10">
        <v>1.996007984031936</v>
      </c>
    </row>
    <row r="232" spans="1:16" x14ac:dyDescent="0.25">
      <c r="A232" s="8" t="s">
        <v>101</v>
      </c>
      <c r="B232" s="9">
        <v>2</v>
      </c>
      <c r="C232" s="9">
        <v>314</v>
      </c>
      <c r="D232" s="9">
        <v>311</v>
      </c>
      <c r="E232" s="9">
        <v>52</v>
      </c>
      <c r="F232" s="10">
        <v>16.720257234726688</v>
      </c>
      <c r="G232" s="9">
        <v>314</v>
      </c>
      <c r="H232" s="9">
        <v>3</v>
      </c>
      <c r="I232" s="10">
        <v>0.95541401273885351</v>
      </c>
      <c r="J232" s="9">
        <v>312</v>
      </c>
      <c r="K232" s="9">
        <v>4</v>
      </c>
      <c r="L232" s="10">
        <v>1.2820512820512819</v>
      </c>
      <c r="M232" s="9">
        <v>17</v>
      </c>
      <c r="N232" s="10">
        <v>5.4487179487179489</v>
      </c>
      <c r="O232" s="9">
        <v>10</v>
      </c>
      <c r="P232" s="10">
        <v>3.2051282051282048</v>
      </c>
    </row>
    <row r="233" spans="1:16" x14ac:dyDescent="0.25">
      <c r="A233" s="8" t="s">
        <v>102</v>
      </c>
      <c r="B233" s="9">
        <v>1</v>
      </c>
      <c r="C233" s="9">
        <v>178</v>
      </c>
      <c r="D233" s="9">
        <v>178</v>
      </c>
      <c r="E233" s="9">
        <v>78</v>
      </c>
      <c r="F233" s="10">
        <v>43.820224719101127</v>
      </c>
      <c r="G233" s="9">
        <v>178</v>
      </c>
      <c r="H233" s="9">
        <v>10</v>
      </c>
      <c r="I233" s="10">
        <v>5.617977528089888</v>
      </c>
      <c r="J233" s="9">
        <v>178</v>
      </c>
      <c r="K233" s="9">
        <v>2</v>
      </c>
      <c r="L233" s="10">
        <v>1.1235955056179774</v>
      </c>
      <c r="M233" s="9">
        <v>18</v>
      </c>
      <c r="N233" s="10">
        <v>10.112359550561798</v>
      </c>
      <c r="O233" s="9">
        <v>4</v>
      </c>
      <c r="P233" s="10">
        <v>2.2471910112359548</v>
      </c>
    </row>
    <row r="234" spans="1:16" x14ac:dyDescent="0.25">
      <c r="A234" s="8" t="s">
        <v>103</v>
      </c>
      <c r="B234" s="9">
        <v>1</v>
      </c>
      <c r="C234" s="9">
        <v>315</v>
      </c>
      <c r="D234" s="9">
        <v>315</v>
      </c>
      <c r="E234" s="9">
        <v>97</v>
      </c>
      <c r="F234" s="10">
        <v>30.793650793650794</v>
      </c>
      <c r="G234" s="9">
        <v>312</v>
      </c>
      <c r="H234" s="9">
        <v>17</v>
      </c>
      <c r="I234" s="10">
        <v>5.4487179487179489</v>
      </c>
      <c r="J234" s="9">
        <v>311</v>
      </c>
      <c r="K234" s="9">
        <v>2</v>
      </c>
      <c r="L234" s="10">
        <v>0.64308681672025725</v>
      </c>
      <c r="M234" s="9">
        <v>22</v>
      </c>
      <c r="N234" s="10">
        <v>7.07395498392283</v>
      </c>
      <c r="O234" s="9">
        <v>5</v>
      </c>
      <c r="P234" s="10">
        <v>1.6077170418006432</v>
      </c>
    </row>
    <row r="235" spans="1:16" x14ac:dyDescent="0.25">
      <c r="A235" s="8" t="s">
        <v>104</v>
      </c>
      <c r="B235" s="9">
        <v>1</v>
      </c>
      <c r="C235" s="9">
        <v>77</v>
      </c>
      <c r="D235" s="9">
        <v>77</v>
      </c>
      <c r="E235" s="9">
        <v>20</v>
      </c>
      <c r="F235" s="10">
        <v>25.974025974025977</v>
      </c>
      <c r="G235" s="9">
        <v>77</v>
      </c>
      <c r="H235" s="9">
        <v>1</v>
      </c>
      <c r="I235" s="10">
        <v>1.2987012987012987</v>
      </c>
      <c r="J235" s="9">
        <v>77</v>
      </c>
      <c r="K235" s="9">
        <v>0</v>
      </c>
      <c r="L235" s="10">
        <v>0</v>
      </c>
      <c r="M235" s="9">
        <v>8</v>
      </c>
      <c r="N235" s="10">
        <v>10.38961038961039</v>
      </c>
      <c r="O235" s="9">
        <v>0</v>
      </c>
      <c r="P235" s="10">
        <v>0</v>
      </c>
    </row>
    <row r="236" spans="1:16" x14ac:dyDescent="0.25">
      <c r="A236" s="8" t="s">
        <v>105</v>
      </c>
      <c r="B236" s="9">
        <v>1</v>
      </c>
      <c r="C236" s="9">
        <v>368</v>
      </c>
      <c r="D236" s="9">
        <v>367</v>
      </c>
      <c r="E236" s="9">
        <v>73</v>
      </c>
      <c r="F236" s="10">
        <v>19.891008174386922</v>
      </c>
      <c r="G236" s="9">
        <v>368</v>
      </c>
      <c r="H236" s="9">
        <v>15</v>
      </c>
      <c r="I236" s="10">
        <v>4.0760869565217392</v>
      </c>
      <c r="J236" s="9">
        <v>368</v>
      </c>
      <c r="K236" s="9">
        <v>3</v>
      </c>
      <c r="L236" s="10">
        <v>0.81521739130434778</v>
      </c>
      <c r="M236" s="9">
        <v>22</v>
      </c>
      <c r="N236" s="10">
        <v>5.9782608695652177</v>
      </c>
      <c r="O236" s="9">
        <v>6</v>
      </c>
      <c r="P236" s="10">
        <v>1.6304347826086956</v>
      </c>
    </row>
    <row r="237" spans="1:16" x14ac:dyDescent="0.25">
      <c r="A237" s="8" t="s">
        <v>106</v>
      </c>
      <c r="B237" s="9">
        <v>2</v>
      </c>
      <c r="C237" s="9">
        <v>48</v>
      </c>
      <c r="D237" s="9">
        <v>47</v>
      </c>
      <c r="E237" s="9">
        <v>13</v>
      </c>
      <c r="F237" s="10">
        <v>27.659574468085108</v>
      </c>
      <c r="G237" s="9">
        <v>48</v>
      </c>
      <c r="H237" s="9">
        <v>2</v>
      </c>
      <c r="I237" s="10">
        <v>4.166666666666667</v>
      </c>
      <c r="J237" s="9">
        <v>47</v>
      </c>
      <c r="K237" s="9">
        <v>0</v>
      </c>
      <c r="L237" s="10">
        <v>0</v>
      </c>
      <c r="M237" s="9">
        <v>5</v>
      </c>
      <c r="N237" s="10">
        <v>10.638297872340424</v>
      </c>
      <c r="O237" s="9">
        <v>4</v>
      </c>
      <c r="P237" s="10">
        <v>8.5106382978723403</v>
      </c>
    </row>
    <row r="238" spans="1:16" x14ac:dyDescent="0.25">
      <c r="A238" s="8" t="s">
        <v>107</v>
      </c>
      <c r="B238" s="9">
        <v>1</v>
      </c>
      <c r="C238" s="9">
        <v>676</v>
      </c>
      <c r="D238" s="9">
        <v>675</v>
      </c>
      <c r="E238" s="9">
        <v>253</v>
      </c>
      <c r="F238" s="10">
        <v>37.481481481481481</v>
      </c>
      <c r="G238" s="9">
        <v>674</v>
      </c>
      <c r="H238" s="9">
        <v>25</v>
      </c>
      <c r="I238" s="10">
        <v>3.7091988130563802</v>
      </c>
      <c r="J238" s="9">
        <v>674</v>
      </c>
      <c r="K238" s="9">
        <v>8</v>
      </c>
      <c r="L238" s="10">
        <v>1.1869436201780414</v>
      </c>
      <c r="M238" s="9">
        <v>31</v>
      </c>
      <c r="N238" s="10">
        <v>4.5994065281899115</v>
      </c>
      <c r="O238" s="9">
        <v>13</v>
      </c>
      <c r="P238" s="10">
        <v>1.9287833827893175</v>
      </c>
    </row>
    <row r="239" spans="1:16" x14ac:dyDescent="0.25">
      <c r="A239" s="8" t="s">
        <v>108</v>
      </c>
      <c r="B239" s="9">
        <v>1</v>
      </c>
      <c r="C239" s="9">
        <v>47</v>
      </c>
      <c r="D239" s="9">
        <v>47</v>
      </c>
      <c r="E239" s="9">
        <v>11</v>
      </c>
      <c r="F239" s="10">
        <v>23.404255319148938</v>
      </c>
      <c r="G239" s="9">
        <v>47</v>
      </c>
      <c r="H239" s="9">
        <v>4</v>
      </c>
      <c r="I239" s="10">
        <v>8.5106382978723403</v>
      </c>
      <c r="J239" s="9">
        <v>47</v>
      </c>
      <c r="K239" s="9">
        <v>1</v>
      </c>
      <c r="L239" s="10">
        <v>2.1276595744680851</v>
      </c>
      <c r="M239" s="9">
        <v>4</v>
      </c>
      <c r="N239" s="10">
        <v>8.5106382978723403</v>
      </c>
      <c r="O239" s="9">
        <v>0</v>
      </c>
      <c r="P239" s="10">
        <v>0</v>
      </c>
    </row>
    <row r="241" spans="1:16" x14ac:dyDescent="0.25">
      <c r="A241" s="7" t="s">
        <v>18</v>
      </c>
      <c r="B241" s="6" t="s">
        <v>109</v>
      </c>
    </row>
    <row r="242" spans="1:16" x14ac:dyDescent="0.25">
      <c r="A242" s="8" t="s">
        <v>110</v>
      </c>
      <c r="B242" s="9">
        <v>2</v>
      </c>
      <c r="C242" s="9">
        <v>2616</v>
      </c>
      <c r="D242" s="9">
        <v>2612</v>
      </c>
      <c r="E242" s="9">
        <v>904</v>
      </c>
      <c r="F242" s="10">
        <v>34.609494640122513</v>
      </c>
      <c r="G242" s="9">
        <v>2612</v>
      </c>
      <c r="H242" s="9">
        <v>120</v>
      </c>
      <c r="I242" s="10">
        <v>4.5941807044410412</v>
      </c>
      <c r="J242" s="9">
        <v>2613</v>
      </c>
      <c r="K242" s="9">
        <v>18</v>
      </c>
      <c r="L242" s="10">
        <v>0.68886337543053955</v>
      </c>
      <c r="M242" s="9">
        <v>156</v>
      </c>
      <c r="N242" s="10">
        <v>5.9701492537313436</v>
      </c>
      <c r="O242" s="9">
        <v>46</v>
      </c>
      <c r="P242" s="10">
        <v>1.760428626100268</v>
      </c>
    </row>
    <row r="243" spans="1:16" x14ac:dyDescent="0.25">
      <c r="A243" s="8" t="s">
        <v>111</v>
      </c>
      <c r="B243" s="9">
        <v>2</v>
      </c>
      <c r="C243" s="9">
        <v>136</v>
      </c>
      <c r="D243" s="9">
        <v>136</v>
      </c>
      <c r="E243" s="9">
        <v>32</v>
      </c>
      <c r="F243" s="10">
        <v>23.529411764705884</v>
      </c>
      <c r="G243" s="9">
        <v>136</v>
      </c>
      <c r="H243" s="9">
        <v>5</v>
      </c>
      <c r="I243" s="10">
        <v>3.6764705882352939</v>
      </c>
      <c r="J243" s="9">
        <v>135</v>
      </c>
      <c r="K243" s="9">
        <v>1</v>
      </c>
      <c r="L243" s="10">
        <v>0.74074074074074081</v>
      </c>
      <c r="M243" s="9">
        <v>7</v>
      </c>
      <c r="N243" s="10">
        <v>5.1851851851851851</v>
      </c>
      <c r="O243" s="9">
        <v>1</v>
      </c>
      <c r="P243" s="10">
        <v>0.74074074074074081</v>
      </c>
    </row>
    <row r="244" spans="1:16" x14ac:dyDescent="0.25">
      <c r="A244" s="8" t="s">
        <v>109</v>
      </c>
      <c r="B244" s="9">
        <v>1</v>
      </c>
      <c r="C244" s="9">
        <v>767</v>
      </c>
      <c r="D244" s="9">
        <v>765</v>
      </c>
      <c r="E244" s="9">
        <v>350</v>
      </c>
      <c r="F244" s="10">
        <v>45.751633986928098</v>
      </c>
      <c r="G244" s="9">
        <v>767</v>
      </c>
      <c r="H244" s="9">
        <v>56</v>
      </c>
      <c r="I244" s="10">
        <v>7.3011734028683177</v>
      </c>
      <c r="J244" s="9">
        <v>767</v>
      </c>
      <c r="K244" s="9">
        <v>7</v>
      </c>
      <c r="L244" s="10">
        <v>0.91264667535853972</v>
      </c>
      <c r="M244" s="9">
        <v>37</v>
      </c>
      <c r="N244" s="10">
        <v>4.8239895697522819</v>
      </c>
      <c r="O244" s="9">
        <v>8</v>
      </c>
      <c r="P244" s="10">
        <v>1.0430247718383312</v>
      </c>
    </row>
    <row r="246" spans="1:16" x14ac:dyDescent="0.25">
      <c r="A246" s="7" t="s">
        <v>18</v>
      </c>
      <c r="B246" s="6" t="s">
        <v>80</v>
      </c>
    </row>
    <row r="247" spans="1:16" x14ac:dyDescent="0.25">
      <c r="A247" s="8" t="s">
        <v>112</v>
      </c>
      <c r="B247" s="9">
        <v>1</v>
      </c>
      <c r="C247" s="9">
        <v>56</v>
      </c>
      <c r="D247" s="9">
        <v>56</v>
      </c>
      <c r="E247" s="9">
        <v>12</v>
      </c>
      <c r="F247" s="10">
        <v>21.428571428571427</v>
      </c>
      <c r="G247" s="9">
        <v>56</v>
      </c>
      <c r="H247" s="9">
        <v>0</v>
      </c>
      <c r="I247" s="10">
        <v>0</v>
      </c>
      <c r="J247" s="9">
        <v>56</v>
      </c>
      <c r="K247" s="9">
        <v>0</v>
      </c>
      <c r="L247" s="10">
        <v>0</v>
      </c>
      <c r="M247" s="9">
        <v>3</v>
      </c>
      <c r="N247" s="10">
        <v>5.3571428571428568</v>
      </c>
      <c r="O247" s="9">
        <v>2</v>
      </c>
      <c r="P247" s="10">
        <v>3.5714285714285716</v>
      </c>
    </row>
    <row r="248" spans="1:16" x14ac:dyDescent="0.25">
      <c r="A248" s="8" t="s">
        <v>81</v>
      </c>
      <c r="B248" s="9">
        <v>1</v>
      </c>
      <c r="C248" s="9">
        <v>443</v>
      </c>
      <c r="D248" s="9">
        <v>440</v>
      </c>
      <c r="E248" s="9">
        <v>98</v>
      </c>
      <c r="F248" s="10">
        <v>22.272727272727273</v>
      </c>
      <c r="G248" s="9">
        <v>443</v>
      </c>
      <c r="H248" s="9">
        <v>11</v>
      </c>
      <c r="I248" s="10">
        <v>2.4830699774266365</v>
      </c>
      <c r="J248" s="9">
        <v>442</v>
      </c>
      <c r="K248" s="9">
        <v>6</v>
      </c>
      <c r="L248" s="10">
        <v>1.3574660633484164</v>
      </c>
      <c r="M248" s="9">
        <v>32</v>
      </c>
      <c r="N248" s="10">
        <v>7.2398190045248869</v>
      </c>
      <c r="O248" s="9">
        <v>18</v>
      </c>
      <c r="P248" s="10">
        <v>4.0723981900452486</v>
      </c>
    </row>
    <row r="249" spans="1:16" x14ac:dyDescent="0.25">
      <c r="A249" s="8" t="s">
        <v>113</v>
      </c>
      <c r="B249" s="9">
        <v>1</v>
      </c>
      <c r="C249" s="9">
        <v>210</v>
      </c>
      <c r="D249" s="9">
        <v>209</v>
      </c>
      <c r="E249" s="9">
        <v>64</v>
      </c>
      <c r="F249" s="10">
        <v>30.622009569377994</v>
      </c>
      <c r="G249" s="9">
        <v>209</v>
      </c>
      <c r="H249" s="9">
        <v>6</v>
      </c>
      <c r="I249" s="10">
        <v>2.8708133971291865</v>
      </c>
      <c r="J249" s="9">
        <v>208</v>
      </c>
      <c r="K249" s="9">
        <v>0</v>
      </c>
      <c r="L249" s="10">
        <v>0</v>
      </c>
      <c r="M249" s="9">
        <v>11</v>
      </c>
      <c r="N249" s="10">
        <v>5.2884615384615383</v>
      </c>
      <c r="O249" s="9">
        <v>6</v>
      </c>
      <c r="P249" s="10">
        <v>2.8846153846153846</v>
      </c>
    </row>
    <row r="250" spans="1:16" x14ac:dyDescent="0.25">
      <c r="A250" s="8" t="s">
        <v>114</v>
      </c>
      <c r="B250" s="9">
        <v>2</v>
      </c>
      <c r="C250" s="9">
        <v>95</v>
      </c>
      <c r="D250" s="9">
        <v>95</v>
      </c>
      <c r="E250" s="9">
        <v>34</v>
      </c>
      <c r="F250" s="10">
        <v>35.789473684210527</v>
      </c>
      <c r="G250" s="9">
        <v>95</v>
      </c>
      <c r="H250" s="9">
        <v>4</v>
      </c>
      <c r="I250" s="10">
        <v>4.2105263157894735</v>
      </c>
      <c r="J250" s="9">
        <v>95</v>
      </c>
      <c r="K250" s="9">
        <v>0</v>
      </c>
      <c r="L250" s="10">
        <v>0</v>
      </c>
      <c r="M250" s="9">
        <v>2</v>
      </c>
      <c r="N250" s="10">
        <v>2.1052631578947367</v>
      </c>
      <c r="O250" s="9">
        <v>0</v>
      </c>
      <c r="P250" s="10">
        <v>0</v>
      </c>
    </row>
    <row r="251" spans="1:16" x14ac:dyDescent="0.25">
      <c r="A251" s="8" t="s">
        <v>115</v>
      </c>
      <c r="B251" s="9">
        <v>1</v>
      </c>
      <c r="C251" s="9">
        <v>88</v>
      </c>
      <c r="D251" s="9">
        <v>87</v>
      </c>
      <c r="E251" s="9">
        <v>11</v>
      </c>
      <c r="F251" s="10">
        <v>12.64367816091954</v>
      </c>
      <c r="G251" s="9">
        <v>88</v>
      </c>
      <c r="H251" s="9">
        <v>2</v>
      </c>
      <c r="I251" s="10">
        <v>2.2727272727272729</v>
      </c>
      <c r="J251" s="9">
        <v>88</v>
      </c>
      <c r="K251" s="9">
        <v>1</v>
      </c>
      <c r="L251" s="10">
        <v>1.1363636363636365</v>
      </c>
      <c r="M251" s="9">
        <v>3</v>
      </c>
      <c r="N251" s="10">
        <v>3.4090909090909092</v>
      </c>
      <c r="O251" s="9">
        <v>1</v>
      </c>
      <c r="P251" s="10">
        <v>1.1363636363636365</v>
      </c>
    </row>
    <row r="252" spans="1:16" x14ac:dyDescent="0.25">
      <c r="A252" s="8" t="s">
        <v>116</v>
      </c>
      <c r="B252" s="9">
        <v>2</v>
      </c>
      <c r="C252" s="9">
        <v>179</v>
      </c>
      <c r="D252" s="9">
        <v>179</v>
      </c>
      <c r="E252" s="9">
        <v>49</v>
      </c>
      <c r="F252" s="10">
        <v>27.374301675977655</v>
      </c>
      <c r="G252" s="9">
        <v>179</v>
      </c>
      <c r="H252" s="9">
        <v>3</v>
      </c>
      <c r="I252" s="10">
        <v>1.6759776536312849</v>
      </c>
      <c r="J252" s="9">
        <v>179</v>
      </c>
      <c r="K252" s="9">
        <v>1</v>
      </c>
      <c r="L252" s="10">
        <v>0.55865921787709494</v>
      </c>
      <c r="M252" s="9">
        <v>15</v>
      </c>
      <c r="N252" s="10">
        <v>8.3798882681564244</v>
      </c>
      <c r="O252" s="9">
        <v>1</v>
      </c>
      <c r="P252" s="10">
        <v>0.55865921787709494</v>
      </c>
    </row>
    <row r="253" spans="1:16" x14ac:dyDescent="0.25">
      <c r="A253" s="8" t="s">
        <v>80</v>
      </c>
      <c r="B253" s="9">
        <v>2</v>
      </c>
      <c r="C253" s="9">
        <v>340</v>
      </c>
      <c r="D253" s="9">
        <v>340</v>
      </c>
      <c r="E253" s="9">
        <v>101</v>
      </c>
      <c r="F253" s="10">
        <v>29.705882352941174</v>
      </c>
      <c r="G253" s="9">
        <v>340</v>
      </c>
      <c r="H253" s="9">
        <v>11</v>
      </c>
      <c r="I253" s="10">
        <v>3.2352941176470584</v>
      </c>
      <c r="J253" s="9">
        <v>340</v>
      </c>
      <c r="K253" s="9">
        <v>3</v>
      </c>
      <c r="L253" s="10">
        <v>0.88235294117647056</v>
      </c>
      <c r="M253" s="9">
        <v>18</v>
      </c>
      <c r="N253" s="10">
        <v>5.2941176470588234</v>
      </c>
      <c r="O253" s="9">
        <v>6</v>
      </c>
      <c r="P253" s="10">
        <v>1.7647058823529411</v>
      </c>
    </row>
    <row r="254" spans="1:16" x14ac:dyDescent="0.25">
      <c r="A254" s="8" t="s">
        <v>117</v>
      </c>
      <c r="B254" s="9">
        <v>2</v>
      </c>
      <c r="C254" s="9">
        <v>46</v>
      </c>
      <c r="D254" s="9">
        <v>46</v>
      </c>
      <c r="E254" s="9">
        <v>16</v>
      </c>
      <c r="F254" s="10">
        <v>34.782608695652172</v>
      </c>
      <c r="G254" s="9">
        <v>46</v>
      </c>
      <c r="H254" s="9">
        <v>0</v>
      </c>
      <c r="I254" s="10">
        <v>0</v>
      </c>
      <c r="J254" s="9">
        <v>46</v>
      </c>
      <c r="K254" s="9">
        <v>0</v>
      </c>
      <c r="L254" s="10">
        <v>0</v>
      </c>
      <c r="M254" s="9">
        <v>6</v>
      </c>
      <c r="N254" s="10">
        <v>13.043478260869565</v>
      </c>
      <c r="O254" s="9">
        <v>1</v>
      </c>
      <c r="P254" s="10">
        <v>2.1739130434782608</v>
      </c>
    </row>
    <row r="255" spans="1:16" x14ac:dyDescent="0.25">
      <c r="A255" s="8" t="s">
        <v>118</v>
      </c>
      <c r="B255" s="9">
        <v>1</v>
      </c>
      <c r="C255" s="9">
        <v>10</v>
      </c>
      <c r="D255" s="9">
        <v>10</v>
      </c>
      <c r="E255" s="9">
        <v>1</v>
      </c>
      <c r="F255" s="10">
        <v>10</v>
      </c>
      <c r="G255" s="9">
        <v>10</v>
      </c>
      <c r="H255" s="9">
        <v>0</v>
      </c>
      <c r="I255" s="10">
        <v>0</v>
      </c>
      <c r="J255" s="9">
        <v>10</v>
      </c>
      <c r="K255" s="9">
        <v>0</v>
      </c>
      <c r="L255" s="10">
        <v>0</v>
      </c>
      <c r="M255" s="9">
        <v>2</v>
      </c>
      <c r="N255" s="10">
        <v>20</v>
      </c>
      <c r="O255" s="9">
        <v>1</v>
      </c>
      <c r="P255" s="10">
        <v>10</v>
      </c>
    </row>
    <row r="256" spans="1:16" x14ac:dyDescent="0.25">
      <c r="A256" s="8" t="s">
        <v>119</v>
      </c>
      <c r="B256" s="9">
        <v>1</v>
      </c>
      <c r="C256" s="9">
        <v>70</v>
      </c>
      <c r="D256" s="9">
        <v>70</v>
      </c>
      <c r="E256" s="9">
        <v>15</v>
      </c>
      <c r="F256" s="10">
        <v>21.428571428571427</v>
      </c>
      <c r="G256" s="9">
        <v>70</v>
      </c>
      <c r="H256" s="9">
        <v>6</v>
      </c>
      <c r="I256" s="10">
        <v>8.5714285714285712</v>
      </c>
      <c r="J256" s="9">
        <v>70</v>
      </c>
      <c r="K256" s="9">
        <v>0</v>
      </c>
      <c r="L256" s="10">
        <v>0</v>
      </c>
      <c r="M256" s="9">
        <v>2</v>
      </c>
      <c r="N256" s="10">
        <v>2.8571428571428572</v>
      </c>
      <c r="O256" s="9">
        <v>0</v>
      </c>
      <c r="P256" s="10">
        <v>0</v>
      </c>
    </row>
    <row r="257" spans="1:16" x14ac:dyDescent="0.25">
      <c r="A257" s="8" t="s">
        <v>120</v>
      </c>
      <c r="B257" s="9">
        <v>1</v>
      </c>
      <c r="C257" s="9">
        <v>190</v>
      </c>
      <c r="D257" s="9">
        <v>190</v>
      </c>
      <c r="E257" s="9">
        <v>73</v>
      </c>
      <c r="F257" s="10">
        <v>38.421052631578945</v>
      </c>
      <c r="G257" s="9">
        <v>190</v>
      </c>
      <c r="H257" s="9">
        <v>9</v>
      </c>
      <c r="I257" s="10">
        <v>4.7368421052631575</v>
      </c>
      <c r="J257" s="9">
        <v>190</v>
      </c>
      <c r="K257" s="9">
        <v>2</v>
      </c>
      <c r="L257" s="10">
        <v>1.0526315789473684</v>
      </c>
      <c r="M257" s="9">
        <v>10</v>
      </c>
      <c r="N257" s="10">
        <v>5.2631578947368416</v>
      </c>
      <c r="O257" s="9">
        <v>1</v>
      </c>
      <c r="P257" s="10">
        <v>0.52631578947368418</v>
      </c>
    </row>
    <row r="261" spans="1:16" x14ac:dyDescent="0.25">
      <c r="A261" s="11" t="s">
        <v>87</v>
      </c>
      <c r="C261" s="12">
        <f>SUBTOTAL(9,C15:C260)</f>
        <v>71808</v>
      </c>
      <c r="D261" s="12">
        <f>SUBTOTAL(9,D15:D260)</f>
        <v>71616</v>
      </c>
      <c r="E261" s="12">
        <f>SUBTOTAL(9,E15:E260)</f>
        <v>23357</v>
      </c>
      <c r="F261" s="13">
        <v>32.614220285969616</v>
      </c>
      <c r="G261" s="12">
        <f>SUBTOTAL(9,G15:G260)</f>
        <v>71696</v>
      </c>
      <c r="H261" s="12">
        <f>SUBTOTAL(9,H15:H260)</f>
        <v>3127</v>
      </c>
      <c r="I261" s="13">
        <v>4.3614706538719039</v>
      </c>
      <c r="J261" s="12">
        <f>SUBTOTAL(9,J15:J260)</f>
        <v>71655</v>
      </c>
      <c r="K261" s="12">
        <f>SUBTOTAL(9,K15:K260)</f>
        <v>664</v>
      </c>
      <c r="L261" s="13">
        <v>0.92666247993859474</v>
      </c>
      <c r="M261" s="12">
        <f>SUBTOTAL(9,M15:M260)</f>
        <v>4159</v>
      </c>
      <c r="N261" s="13">
        <v>5.804200683832252</v>
      </c>
      <c r="O261" s="12">
        <f>SUBTOTAL(9,O15:O260)</f>
        <v>1233</v>
      </c>
      <c r="P261" s="13">
        <v>1.720745237596818</v>
      </c>
    </row>
    <row r="265" spans="1:16" x14ac:dyDescent="0.25">
      <c r="A265" s="14" t="s">
        <v>88</v>
      </c>
      <c r="P265" s="15" t="s">
        <v>89</v>
      </c>
    </row>
    <row r="268" spans="1:16" ht="15.75" x14ac:dyDescent="0.25">
      <c r="J268" s="4" t="s">
        <v>1</v>
      </c>
    </row>
    <row r="270" spans="1:16" x14ac:dyDescent="0.25">
      <c r="A270" s="5" t="s">
        <v>2</v>
      </c>
      <c r="B270" s="5" t="s">
        <v>3</v>
      </c>
      <c r="C270" s="5" t="s">
        <v>4</v>
      </c>
      <c r="D270" s="5" t="s">
        <v>5</v>
      </c>
      <c r="F270" s="5" t="s">
        <v>6</v>
      </c>
      <c r="G270" s="5" t="s">
        <v>5</v>
      </c>
      <c r="I270" s="5" t="s">
        <v>7</v>
      </c>
      <c r="J270" s="5" t="s">
        <v>5</v>
      </c>
      <c r="L270" s="5" t="s">
        <v>8</v>
      </c>
      <c r="M270" s="5" t="s">
        <v>9</v>
      </c>
      <c r="O270" s="5" t="s">
        <v>10</v>
      </c>
    </row>
    <row r="271" spans="1:16" x14ac:dyDescent="0.25">
      <c r="C271" s="5" t="s">
        <v>11</v>
      </c>
      <c r="D271" s="5" t="s">
        <v>12</v>
      </c>
      <c r="E271" s="5" t="s">
        <v>13</v>
      </c>
      <c r="F271" s="5" t="s">
        <v>14</v>
      </c>
      <c r="G271" s="5" t="s">
        <v>15</v>
      </c>
      <c r="H271" s="5" t="s">
        <v>13</v>
      </c>
      <c r="I271" s="5" t="s">
        <v>14</v>
      </c>
      <c r="J271" s="5" t="s">
        <v>15</v>
      </c>
      <c r="K271" s="5" t="s">
        <v>13</v>
      </c>
      <c r="L271" s="5" t="s">
        <v>14</v>
      </c>
      <c r="M271" s="5" t="s">
        <v>16</v>
      </c>
      <c r="N271" s="5" t="s">
        <v>14</v>
      </c>
      <c r="O271" s="5" t="s">
        <v>13</v>
      </c>
      <c r="P271" s="5" t="s">
        <v>14</v>
      </c>
    </row>
    <row r="274" spans="1:16" x14ac:dyDescent="0.25">
      <c r="A274" s="7" t="s">
        <v>18</v>
      </c>
      <c r="B274" s="6" t="s">
        <v>90</v>
      </c>
    </row>
    <row r="275" spans="1:16" x14ac:dyDescent="0.25">
      <c r="A275" s="8" t="s">
        <v>91</v>
      </c>
      <c r="B275" s="9">
        <v>1</v>
      </c>
      <c r="C275" s="21">
        <f>SUM(C16+C57+C98+C139+C180+C221)</f>
        <v>735</v>
      </c>
      <c r="D275" s="21">
        <f t="shared" ref="D275:O275" si="0">SUM(D16+D57+D98+D139+D180+D221)</f>
        <v>734</v>
      </c>
      <c r="E275" s="21">
        <f t="shared" si="0"/>
        <v>266</v>
      </c>
      <c r="F275" s="25">
        <f>SUM(E275/D275)*100</f>
        <v>36.239782016348776</v>
      </c>
      <c r="G275" s="21">
        <f t="shared" si="0"/>
        <v>735</v>
      </c>
      <c r="H275" s="21">
        <f t="shared" si="0"/>
        <v>43</v>
      </c>
      <c r="I275" s="25">
        <f>SUM(H275/G275)*100</f>
        <v>5.850340136054422</v>
      </c>
      <c r="J275" s="21">
        <f t="shared" si="0"/>
        <v>735</v>
      </c>
      <c r="K275" s="21">
        <f t="shared" si="0"/>
        <v>3</v>
      </c>
      <c r="L275" s="25">
        <f>SUM(K275/J275)*100</f>
        <v>0.40816326530612246</v>
      </c>
      <c r="M275" s="21">
        <f t="shared" si="0"/>
        <v>39</v>
      </c>
      <c r="N275" s="25">
        <f>SUM(M275/J275)*100</f>
        <v>5.3061224489795915</v>
      </c>
      <c r="O275" s="21">
        <f t="shared" si="0"/>
        <v>12</v>
      </c>
      <c r="P275" s="25">
        <f>SUM(O275/J275)*100</f>
        <v>1.6326530612244898</v>
      </c>
    </row>
    <row r="276" spans="1:16" x14ac:dyDescent="0.25">
      <c r="A276" s="8" t="s">
        <v>92</v>
      </c>
      <c r="B276" s="9">
        <v>1</v>
      </c>
      <c r="C276" s="21">
        <f t="shared" ref="C276:O276" si="1">SUM(C17+C58+C99+C140+C181+C222)</f>
        <v>1077</v>
      </c>
      <c r="D276" s="21">
        <f t="shared" si="1"/>
        <v>1069</v>
      </c>
      <c r="E276" s="21">
        <f t="shared" si="1"/>
        <v>348</v>
      </c>
      <c r="F276" s="25">
        <f t="shared" ref="F276:F293" si="2">SUM(E276/D276)*100</f>
        <v>32.553788587464922</v>
      </c>
      <c r="G276" s="21">
        <f t="shared" si="1"/>
        <v>1077</v>
      </c>
      <c r="H276" s="21">
        <f t="shared" si="1"/>
        <v>38</v>
      </c>
      <c r="I276" s="25">
        <f t="shared" ref="I276:I293" si="3">SUM(H276/G276)*100</f>
        <v>3.5283194057567315</v>
      </c>
      <c r="J276" s="21">
        <f t="shared" si="1"/>
        <v>1076</v>
      </c>
      <c r="K276" s="21">
        <f t="shared" si="1"/>
        <v>18</v>
      </c>
      <c r="L276" s="25">
        <f t="shared" ref="L276:L293" si="4">SUM(K276/J276)*100</f>
        <v>1.6728624535315983</v>
      </c>
      <c r="M276" s="21">
        <f t="shared" si="1"/>
        <v>84</v>
      </c>
      <c r="N276" s="25">
        <f t="shared" ref="N276:N293" si="5">SUM(M276/J276)*100</f>
        <v>7.8066914498141262</v>
      </c>
      <c r="O276" s="21">
        <f t="shared" si="1"/>
        <v>31</v>
      </c>
      <c r="P276" s="25">
        <f t="shared" ref="P276:P293" si="6">SUM(O276/J276)*100</f>
        <v>2.8810408921933086</v>
      </c>
    </row>
    <row r="277" spans="1:16" x14ac:dyDescent="0.25">
      <c r="A277" s="8" t="s">
        <v>93</v>
      </c>
      <c r="B277" s="9">
        <v>1</v>
      </c>
      <c r="C277" s="21">
        <f t="shared" ref="C277:O277" si="7">SUM(C18+C59+C100+C141+C182+C223)</f>
        <v>2790</v>
      </c>
      <c r="D277" s="21">
        <f t="shared" si="7"/>
        <v>2781</v>
      </c>
      <c r="E277" s="21">
        <f t="shared" si="7"/>
        <v>907</v>
      </c>
      <c r="F277" s="25">
        <f t="shared" si="2"/>
        <v>32.614167565623873</v>
      </c>
      <c r="G277" s="21">
        <f t="shared" si="7"/>
        <v>2776</v>
      </c>
      <c r="H277" s="21">
        <f t="shared" si="7"/>
        <v>153</v>
      </c>
      <c r="I277" s="25">
        <f t="shared" si="3"/>
        <v>5.511527377521614</v>
      </c>
      <c r="J277" s="21">
        <f t="shared" si="7"/>
        <v>2785</v>
      </c>
      <c r="K277" s="21">
        <f t="shared" si="7"/>
        <v>33</v>
      </c>
      <c r="L277" s="25">
        <f t="shared" si="4"/>
        <v>1.1849192100538599</v>
      </c>
      <c r="M277" s="21">
        <f t="shared" si="7"/>
        <v>133</v>
      </c>
      <c r="N277" s="25">
        <f t="shared" si="5"/>
        <v>4.7755834829443451</v>
      </c>
      <c r="O277" s="21">
        <f t="shared" si="7"/>
        <v>48</v>
      </c>
      <c r="P277" s="25">
        <f t="shared" si="6"/>
        <v>1.7235188509874326</v>
      </c>
    </row>
    <row r="278" spans="1:16" x14ac:dyDescent="0.25">
      <c r="A278" s="8" t="s">
        <v>94</v>
      </c>
      <c r="B278" s="9">
        <v>1</v>
      </c>
      <c r="C278" s="21">
        <f t="shared" ref="C278:O278" si="8">SUM(C19+C60+C101+C142+C183+C224)</f>
        <v>819</v>
      </c>
      <c r="D278" s="21">
        <f t="shared" si="8"/>
        <v>818</v>
      </c>
      <c r="E278" s="21">
        <f t="shared" si="8"/>
        <v>223</v>
      </c>
      <c r="F278" s="25">
        <f t="shared" si="2"/>
        <v>27.26161369193154</v>
      </c>
      <c r="G278" s="21">
        <f t="shared" si="8"/>
        <v>819</v>
      </c>
      <c r="H278" s="21">
        <f t="shared" si="8"/>
        <v>28</v>
      </c>
      <c r="I278" s="25">
        <f t="shared" si="3"/>
        <v>3.4188034188034191</v>
      </c>
      <c r="J278" s="21">
        <f t="shared" si="8"/>
        <v>818</v>
      </c>
      <c r="K278" s="21">
        <f t="shared" si="8"/>
        <v>8</v>
      </c>
      <c r="L278" s="25">
        <f t="shared" si="4"/>
        <v>0.97799511002444983</v>
      </c>
      <c r="M278" s="21">
        <f t="shared" si="8"/>
        <v>46</v>
      </c>
      <c r="N278" s="25">
        <f t="shared" si="5"/>
        <v>5.6234718826405867</v>
      </c>
      <c r="O278" s="21">
        <f t="shared" si="8"/>
        <v>11</v>
      </c>
      <c r="P278" s="25">
        <f t="shared" si="6"/>
        <v>1.3447432762836184</v>
      </c>
    </row>
    <row r="279" spans="1:16" x14ac:dyDescent="0.25">
      <c r="A279" s="8" t="s">
        <v>95</v>
      </c>
      <c r="B279" s="9">
        <v>1</v>
      </c>
      <c r="C279" s="21">
        <f t="shared" ref="C279:O279" si="9">SUM(C20+C61+C102+C143+C184+C225)</f>
        <v>840</v>
      </c>
      <c r="D279" s="21">
        <f t="shared" si="9"/>
        <v>839</v>
      </c>
      <c r="E279" s="21">
        <f t="shared" si="9"/>
        <v>256</v>
      </c>
      <c r="F279" s="25">
        <f t="shared" si="2"/>
        <v>30.512514898688913</v>
      </c>
      <c r="G279" s="21">
        <f t="shared" si="9"/>
        <v>837</v>
      </c>
      <c r="H279" s="21">
        <f t="shared" si="9"/>
        <v>27</v>
      </c>
      <c r="I279" s="25">
        <f t="shared" si="3"/>
        <v>3.225806451612903</v>
      </c>
      <c r="J279" s="21">
        <f t="shared" si="9"/>
        <v>837</v>
      </c>
      <c r="K279" s="21">
        <f t="shared" si="9"/>
        <v>6</v>
      </c>
      <c r="L279" s="25">
        <f t="shared" si="4"/>
        <v>0.71684587813620071</v>
      </c>
      <c r="M279" s="21">
        <f t="shared" si="9"/>
        <v>46</v>
      </c>
      <c r="N279" s="25">
        <f t="shared" si="5"/>
        <v>5.4958183990442055</v>
      </c>
      <c r="O279" s="21">
        <f t="shared" si="9"/>
        <v>16</v>
      </c>
      <c r="P279" s="25">
        <f t="shared" si="6"/>
        <v>1.9115890083632019</v>
      </c>
    </row>
    <row r="280" spans="1:16" x14ac:dyDescent="0.25">
      <c r="A280" s="8" t="s">
        <v>96</v>
      </c>
      <c r="B280" s="9">
        <v>1</v>
      </c>
      <c r="C280" s="21">
        <f>SUM(C21+C62+C103+C144+C185+C226)</f>
        <v>1119</v>
      </c>
      <c r="D280" s="21">
        <f t="shared" ref="D280:O280" si="10">SUM(D21+D62+D103+D144+D185+D226)</f>
        <v>1119</v>
      </c>
      <c r="E280" s="21">
        <f t="shared" si="10"/>
        <v>389</v>
      </c>
      <c r="F280" s="25">
        <f t="shared" si="2"/>
        <v>34.763181411974976</v>
      </c>
      <c r="G280" s="21">
        <f t="shared" si="10"/>
        <v>1119</v>
      </c>
      <c r="H280" s="21">
        <f t="shared" si="10"/>
        <v>44</v>
      </c>
      <c r="I280" s="25">
        <f t="shared" si="3"/>
        <v>3.9320822162645221</v>
      </c>
      <c r="J280" s="21">
        <f t="shared" si="10"/>
        <v>1119</v>
      </c>
      <c r="K280" s="21">
        <f t="shared" si="10"/>
        <v>10</v>
      </c>
      <c r="L280" s="25">
        <f t="shared" si="4"/>
        <v>0.89365504915102767</v>
      </c>
      <c r="M280" s="21">
        <f t="shared" si="10"/>
        <v>45</v>
      </c>
      <c r="N280" s="25">
        <f t="shared" si="5"/>
        <v>4.0214477211796247</v>
      </c>
      <c r="O280" s="21">
        <f t="shared" si="10"/>
        <v>9</v>
      </c>
      <c r="P280" s="25">
        <f t="shared" si="6"/>
        <v>0.80428954423592491</v>
      </c>
    </row>
    <row r="281" spans="1:16" x14ac:dyDescent="0.25">
      <c r="A281" s="8" t="s">
        <v>90</v>
      </c>
      <c r="B281" s="9">
        <v>2</v>
      </c>
      <c r="C281" s="21">
        <f t="shared" ref="C281:O281" si="11">SUM(C22+C63+C104+C145+C186+C227)</f>
        <v>9586</v>
      </c>
      <c r="D281" s="21">
        <f t="shared" si="11"/>
        <v>9566</v>
      </c>
      <c r="E281" s="21">
        <f t="shared" si="11"/>
        <v>2581</v>
      </c>
      <c r="F281" s="25">
        <f t="shared" si="2"/>
        <v>26.980974283922226</v>
      </c>
      <c r="G281" s="21">
        <f t="shared" si="11"/>
        <v>9579</v>
      </c>
      <c r="H281" s="21">
        <f t="shared" si="11"/>
        <v>450</v>
      </c>
      <c r="I281" s="25">
        <f t="shared" si="3"/>
        <v>4.6977763858440342</v>
      </c>
      <c r="J281" s="21">
        <f t="shared" si="11"/>
        <v>9570</v>
      </c>
      <c r="K281" s="21">
        <f t="shared" si="11"/>
        <v>118</v>
      </c>
      <c r="L281" s="25">
        <f t="shared" si="4"/>
        <v>1.233019853709509</v>
      </c>
      <c r="M281" s="21">
        <f t="shared" si="11"/>
        <v>472</v>
      </c>
      <c r="N281" s="25">
        <f t="shared" si="5"/>
        <v>4.9320794148380358</v>
      </c>
      <c r="O281" s="21">
        <f t="shared" si="11"/>
        <v>132</v>
      </c>
      <c r="P281" s="25">
        <f t="shared" si="6"/>
        <v>1.3793103448275863</v>
      </c>
    </row>
    <row r="282" spans="1:16" x14ac:dyDescent="0.25">
      <c r="A282" s="8" t="s">
        <v>97</v>
      </c>
      <c r="B282" s="9">
        <v>1</v>
      </c>
      <c r="C282" s="21">
        <f t="shared" ref="C282:O282" si="12">SUM(C23+C64+C105+C146+C187+C228)</f>
        <v>1888</v>
      </c>
      <c r="D282" s="21">
        <f t="shared" si="12"/>
        <v>1880</v>
      </c>
      <c r="E282" s="21">
        <f t="shared" si="12"/>
        <v>643</v>
      </c>
      <c r="F282" s="25">
        <f t="shared" si="2"/>
        <v>34.202127659574465</v>
      </c>
      <c r="G282" s="21">
        <f t="shared" si="12"/>
        <v>1886</v>
      </c>
      <c r="H282" s="21">
        <f t="shared" si="12"/>
        <v>71</v>
      </c>
      <c r="I282" s="25">
        <f t="shared" si="3"/>
        <v>3.7645811240721105</v>
      </c>
      <c r="J282" s="21">
        <f t="shared" si="12"/>
        <v>1887</v>
      </c>
      <c r="K282" s="21">
        <f t="shared" si="12"/>
        <v>36</v>
      </c>
      <c r="L282" s="25">
        <f t="shared" si="4"/>
        <v>1.9077901430842605</v>
      </c>
      <c r="M282" s="21">
        <f t="shared" si="12"/>
        <v>118</v>
      </c>
      <c r="N282" s="25">
        <f t="shared" si="5"/>
        <v>6.2533121356650758</v>
      </c>
      <c r="O282" s="21">
        <f t="shared" si="12"/>
        <v>39</v>
      </c>
      <c r="P282" s="25">
        <f t="shared" si="6"/>
        <v>2.066772655007949</v>
      </c>
    </row>
    <row r="283" spans="1:16" x14ac:dyDescent="0.25">
      <c r="A283" s="8" t="s">
        <v>98</v>
      </c>
      <c r="B283" s="9">
        <v>1</v>
      </c>
      <c r="C283" s="21">
        <f t="shared" ref="C283:O283" si="13">SUM(C24+C65+C106+C147+C188+C229)</f>
        <v>1864</v>
      </c>
      <c r="D283" s="21">
        <f t="shared" si="13"/>
        <v>1856</v>
      </c>
      <c r="E283" s="21">
        <f t="shared" si="13"/>
        <v>698</v>
      </c>
      <c r="F283" s="25">
        <f t="shared" si="2"/>
        <v>37.607758620689658</v>
      </c>
      <c r="G283" s="21">
        <f t="shared" si="13"/>
        <v>1857</v>
      </c>
      <c r="H283" s="21">
        <f t="shared" si="13"/>
        <v>98</v>
      </c>
      <c r="I283" s="25">
        <f t="shared" si="3"/>
        <v>5.2773290253096388</v>
      </c>
      <c r="J283" s="21">
        <f t="shared" si="13"/>
        <v>1857</v>
      </c>
      <c r="K283" s="21">
        <f t="shared" si="13"/>
        <v>22</v>
      </c>
      <c r="L283" s="25">
        <f t="shared" si="4"/>
        <v>1.1847065158858372</v>
      </c>
      <c r="M283" s="21">
        <f t="shared" si="13"/>
        <v>113</v>
      </c>
      <c r="N283" s="25">
        <f t="shared" si="5"/>
        <v>6.0850834679590733</v>
      </c>
      <c r="O283" s="21">
        <f t="shared" si="13"/>
        <v>41</v>
      </c>
      <c r="P283" s="25">
        <f t="shared" si="6"/>
        <v>2.2078621432417878</v>
      </c>
    </row>
    <row r="284" spans="1:16" x14ac:dyDescent="0.25">
      <c r="A284" s="8" t="s">
        <v>99</v>
      </c>
      <c r="B284" s="9">
        <v>2</v>
      </c>
      <c r="C284" s="21">
        <f t="shared" ref="C284:O284" si="14">SUM(C25+C66+C107+C148+C189+C230)</f>
        <v>1897</v>
      </c>
      <c r="D284" s="21">
        <f t="shared" si="14"/>
        <v>1893</v>
      </c>
      <c r="E284" s="21">
        <f t="shared" si="14"/>
        <v>666</v>
      </c>
      <c r="F284" s="25">
        <f t="shared" si="2"/>
        <v>35.182250396196515</v>
      </c>
      <c r="G284" s="21">
        <f t="shared" si="14"/>
        <v>1896</v>
      </c>
      <c r="H284" s="21">
        <f t="shared" si="14"/>
        <v>72</v>
      </c>
      <c r="I284" s="25">
        <f t="shared" si="3"/>
        <v>3.79746835443038</v>
      </c>
      <c r="J284" s="21">
        <f t="shared" si="14"/>
        <v>1895</v>
      </c>
      <c r="K284" s="21">
        <f t="shared" si="14"/>
        <v>15</v>
      </c>
      <c r="L284" s="25">
        <f t="shared" si="4"/>
        <v>0.79155672823219003</v>
      </c>
      <c r="M284" s="21">
        <f t="shared" si="14"/>
        <v>134</v>
      </c>
      <c r="N284" s="25">
        <f t="shared" si="5"/>
        <v>7.0712401055408973</v>
      </c>
      <c r="O284" s="21">
        <f t="shared" si="14"/>
        <v>33</v>
      </c>
      <c r="P284" s="25">
        <f t="shared" si="6"/>
        <v>1.7414248021108178</v>
      </c>
    </row>
    <row r="285" spans="1:16" x14ac:dyDescent="0.25">
      <c r="A285" s="8" t="s">
        <v>100</v>
      </c>
      <c r="B285" s="9">
        <v>1</v>
      </c>
      <c r="C285" s="21">
        <f t="shared" ref="C285:O285" si="15">SUM(C26+C67+C108+C149+C190+C231)</f>
        <v>3235</v>
      </c>
      <c r="D285" s="21">
        <f t="shared" si="15"/>
        <v>3222</v>
      </c>
      <c r="E285" s="21">
        <f t="shared" si="15"/>
        <v>1065</v>
      </c>
      <c r="F285" s="25">
        <f t="shared" si="2"/>
        <v>33.054003724394789</v>
      </c>
      <c r="G285" s="21">
        <f t="shared" si="15"/>
        <v>3222</v>
      </c>
      <c r="H285" s="21">
        <f t="shared" si="15"/>
        <v>163</v>
      </c>
      <c r="I285" s="25">
        <f t="shared" si="3"/>
        <v>5.0589695841092492</v>
      </c>
      <c r="J285" s="21">
        <f t="shared" si="15"/>
        <v>3213</v>
      </c>
      <c r="K285" s="21">
        <f t="shared" si="15"/>
        <v>24</v>
      </c>
      <c r="L285" s="25">
        <f t="shared" si="4"/>
        <v>0.7469654528478058</v>
      </c>
      <c r="M285" s="21">
        <f t="shared" si="15"/>
        <v>154</v>
      </c>
      <c r="N285" s="25">
        <f t="shared" si="5"/>
        <v>4.7930283224400867</v>
      </c>
      <c r="O285" s="21">
        <f t="shared" si="15"/>
        <v>52</v>
      </c>
      <c r="P285" s="25">
        <f t="shared" si="6"/>
        <v>1.6184251478369125</v>
      </c>
    </row>
    <row r="286" spans="1:16" x14ac:dyDescent="0.25">
      <c r="A286" s="8" t="s">
        <v>101</v>
      </c>
      <c r="B286" s="9">
        <v>2</v>
      </c>
      <c r="C286" s="21">
        <f t="shared" ref="C286:O286" si="16">SUM(C27+C68+C109+C150+C191+C232)</f>
        <v>1960</v>
      </c>
      <c r="D286" s="21">
        <f t="shared" si="16"/>
        <v>1951</v>
      </c>
      <c r="E286" s="21">
        <f t="shared" si="16"/>
        <v>378</v>
      </c>
      <c r="F286" s="25">
        <f t="shared" si="2"/>
        <v>19.374679651460788</v>
      </c>
      <c r="G286" s="21">
        <f t="shared" si="16"/>
        <v>1957</v>
      </c>
      <c r="H286" s="21">
        <f t="shared" si="16"/>
        <v>33</v>
      </c>
      <c r="I286" s="25">
        <f t="shared" si="3"/>
        <v>1.6862544711292795</v>
      </c>
      <c r="J286" s="21">
        <f t="shared" si="16"/>
        <v>1953</v>
      </c>
      <c r="K286" s="21">
        <f t="shared" si="16"/>
        <v>26</v>
      </c>
      <c r="L286" s="25">
        <f t="shared" si="4"/>
        <v>1.3312852022529442</v>
      </c>
      <c r="M286" s="21">
        <f t="shared" si="16"/>
        <v>118</v>
      </c>
      <c r="N286" s="25">
        <f t="shared" si="5"/>
        <v>6.0419866871479773</v>
      </c>
      <c r="O286" s="21">
        <f t="shared" si="16"/>
        <v>42</v>
      </c>
      <c r="P286" s="25">
        <f t="shared" si="6"/>
        <v>2.1505376344086025</v>
      </c>
    </row>
    <row r="287" spans="1:16" x14ac:dyDescent="0.25">
      <c r="A287" s="8" t="s">
        <v>102</v>
      </c>
      <c r="B287" s="9">
        <v>1</v>
      </c>
      <c r="C287" s="21">
        <f t="shared" ref="C287:O287" si="17">SUM(C28+C69+C110+C151+C192+C233)</f>
        <v>1028</v>
      </c>
      <c r="D287" s="21">
        <f t="shared" si="17"/>
        <v>1022</v>
      </c>
      <c r="E287" s="21">
        <f t="shared" si="17"/>
        <v>396</v>
      </c>
      <c r="F287" s="25">
        <f t="shared" si="2"/>
        <v>38.747553816046967</v>
      </c>
      <c r="G287" s="21">
        <f t="shared" si="17"/>
        <v>1028</v>
      </c>
      <c r="H287" s="21">
        <f t="shared" si="17"/>
        <v>46</v>
      </c>
      <c r="I287" s="25">
        <f t="shared" si="3"/>
        <v>4.4747081712062258</v>
      </c>
      <c r="J287" s="21">
        <f t="shared" si="17"/>
        <v>1027</v>
      </c>
      <c r="K287" s="21">
        <f t="shared" si="17"/>
        <v>10</v>
      </c>
      <c r="L287" s="25">
        <f t="shared" si="4"/>
        <v>0.97370983446932824</v>
      </c>
      <c r="M287" s="21">
        <f t="shared" si="17"/>
        <v>105</v>
      </c>
      <c r="N287" s="25">
        <f t="shared" si="5"/>
        <v>10.223953261927946</v>
      </c>
      <c r="O287" s="21">
        <f t="shared" si="17"/>
        <v>30</v>
      </c>
      <c r="P287" s="25">
        <f t="shared" si="6"/>
        <v>2.9211295034079843</v>
      </c>
    </row>
    <row r="288" spans="1:16" x14ac:dyDescent="0.25">
      <c r="A288" s="8" t="s">
        <v>103</v>
      </c>
      <c r="B288" s="9">
        <v>1</v>
      </c>
      <c r="C288" s="21">
        <f t="shared" ref="C288:O288" si="18">SUM(C29+C70+C111+C152+C193+C234)</f>
        <v>1869</v>
      </c>
      <c r="D288" s="21">
        <f t="shared" si="18"/>
        <v>1864</v>
      </c>
      <c r="E288" s="21">
        <f t="shared" si="18"/>
        <v>681</v>
      </c>
      <c r="F288" s="25">
        <f t="shared" si="2"/>
        <v>36.5343347639485</v>
      </c>
      <c r="G288" s="21">
        <f t="shared" si="18"/>
        <v>1856</v>
      </c>
      <c r="H288" s="21">
        <f t="shared" si="18"/>
        <v>91</v>
      </c>
      <c r="I288" s="25">
        <f t="shared" si="3"/>
        <v>4.9030172413793105</v>
      </c>
      <c r="J288" s="21">
        <f t="shared" si="18"/>
        <v>1850</v>
      </c>
      <c r="K288" s="21">
        <f t="shared" si="18"/>
        <v>14</v>
      </c>
      <c r="L288" s="25">
        <f t="shared" si="4"/>
        <v>0.7567567567567568</v>
      </c>
      <c r="M288" s="21">
        <f t="shared" si="18"/>
        <v>88</v>
      </c>
      <c r="N288" s="25">
        <f t="shared" si="5"/>
        <v>4.756756756756757</v>
      </c>
      <c r="O288" s="21">
        <f t="shared" si="18"/>
        <v>19</v>
      </c>
      <c r="P288" s="25">
        <f t="shared" si="6"/>
        <v>1.027027027027027</v>
      </c>
    </row>
    <row r="289" spans="1:16" x14ac:dyDescent="0.25">
      <c r="A289" s="8" t="s">
        <v>104</v>
      </c>
      <c r="B289" s="9">
        <v>1</v>
      </c>
      <c r="C289" s="21">
        <f t="shared" ref="C289:O289" si="19">SUM(C30+C71+C112+C153+C194+C235)</f>
        <v>477</v>
      </c>
      <c r="D289" s="21">
        <f t="shared" si="19"/>
        <v>477</v>
      </c>
      <c r="E289" s="21">
        <f t="shared" si="19"/>
        <v>117</v>
      </c>
      <c r="F289" s="25">
        <f t="shared" si="2"/>
        <v>24.528301886792452</v>
      </c>
      <c r="G289" s="21">
        <f t="shared" si="19"/>
        <v>477</v>
      </c>
      <c r="H289" s="21">
        <f t="shared" si="19"/>
        <v>5</v>
      </c>
      <c r="I289" s="25">
        <f t="shared" si="3"/>
        <v>1.0482180293501049</v>
      </c>
      <c r="J289" s="21">
        <f t="shared" si="19"/>
        <v>476</v>
      </c>
      <c r="K289" s="21">
        <f t="shared" si="19"/>
        <v>2</v>
      </c>
      <c r="L289" s="25">
        <f t="shared" si="4"/>
        <v>0.42016806722689076</v>
      </c>
      <c r="M289" s="21">
        <f t="shared" si="19"/>
        <v>39</v>
      </c>
      <c r="N289" s="25">
        <f t="shared" si="5"/>
        <v>8.1932773109243691</v>
      </c>
      <c r="O289" s="21">
        <f t="shared" si="19"/>
        <v>8</v>
      </c>
      <c r="P289" s="25">
        <f t="shared" si="6"/>
        <v>1.680672268907563</v>
      </c>
    </row>
    <row r="290" spans="1:16" x14ac:dyDescent="0.25">
      <c r="A290" s="8" t="s">
        <v>105</v>
      </c>
      <c r="B290" s="9">
        <v>1</v>
      </c>
      <c r="C290" s="21">
        <f t="shared" ref="C290:O290" si="20">SUM(C31+C72+C113+C154+C195+C236)</f>
        <v>2733</v>
      </c>
      <c r="D290" s="21">
        <f t="shared" si="20"/>
        <v>2723</v>
      </c>
      <c r="E290" s="21">
        <f t="shared" si="20"/>
        <v>713</v>
      </c>
      <c r="F290" s="25">
        <f t="shared" si="2"/>
        <v>26.184355490268086</v>
      </c>
      <c r="G290" s="21">
        <f t="shared" si="20"/>
        <v>2728</v>
      </c>
      <c r="H290" s="21">
        <f t="shared" si="20"/>
        <v>109</v>
      </c>
      <c r="I290" s="25">
        <f t="shared" si="3"/>
        <v>3.9956011730205279</v>
      </c>
      <c r="J290" s="21">
        <f t="shared" si="20"/>
        <v>2726</v>
      </c>
      <c r="K290" s="21">
        <f t="shared" si="20"/>
        <v>21</v>
      </c>
      <c r="L290" s="25">
        <f t="shared" si="4"/>
        <v>0.77035950110051354</v>
      </c>
      <c r="M290" s="21">
        <f t="shared" si="20"/>
        <v>199</v>
      </c>
      <c r="N290" s="25">
        <f t="shared" si="5"/>
        <v>7.3000733675715326</v>
      </c>
      <c r="O290" s="21">
        <f t="shared" si="20"/>
        <v>61</v>
      </c>
      <c r="P290" s="25">
        <f t="shared" si="6"/>
        <v>2.2377109317681585</v>
      </c>
    </row>
    <row r="291" spans="1:16" x14ac:dyDescent="0.25">
      <c r="A291" s="8" t="s">
        <v>106</v>
      </c>
      <c r="B291" s="9">
        <v>2</v>
      </c>
      <c r="C291" s="21">
        <f t="shared" ref="C291:O291" si="21">SUM(C32+C73+C114+C155+C196+C237)</f>
        <v>303</v>
      </c>
      <c r="D291" s="21">
        <f t="shared" si="21"/>
        <v>302</v>
      </c>
      <c r="E291" s="21">
        <f t="shared" si="21"/>
        <v>70</v>
      </c>
      <c r="F291" s="25">
        <f t="shared" si="2"/>
        <v>23.178807947019866</v>
      </c>
      <c r="G291" s="21">
        <f t="shared" si="21"/>
        <v>303</v>
      </c>
      <c r="H291" s="21">
        <f t="shared" si="21"/>
        <v>8</v>
      </c>
      <c r="I291" s="25">
        <f t="shared" si="3"/>
        <v>2.6402640264026402</v>
      </c>
      <c r="J291" s="21">
        <f t="shared" si="21"/>
        <v>302</v>
      </c>
      <c r="K291" s="21">
        <f t="shared" si="21"/>
        <v>5</v>
      </c>
      <c r="L291" s="25">
        <f t="shared" si="4"/>
        <v>1.6556291390728477</v>
      </c>
      <c r="M291" s="21">
        <f t="shared" si="21"/>
        <v>25</v>
      </c>
      <c r="N291" s="25">
        <f t="shared" si="5"/>
        <v>8.2781456953642394</v>
      </c>
      <c r="O291" s="21">
        <f t="shared" si="21"/>
        <v>10</v>
      </c>
      <c r="P291" s="25">
        <f t="shared" si="6"/>
        <v>3.3112582781456954</v>
      </c>
    </row>
    <row r="292" spans="1:16" x14ac:dyDescent="0.25">
      <c r="A292" s="8" t="s">
        <v>107</v>
      </c>
      <c r="B292" s="9">
        <v>1</v>
      </c>
      <c r="C292" s="21">
        <f t="shared" ref="C292:O292" si="22">SUM(C33+C74+C115+C156+C197+C238)</f>
        <v>4323</v>
      </c>
      <c r="D292" s="21">
        <f t="shared" si="22"/>
        <v>4310</v>
      </c>
      <c r="E292" s="21">
        <f t="shared" si="22"/>
        <v>1635</v>
      </c>
      <c r="F292" s="25">
        <f t="shared" si="2"/>
        <v>37.935034802784223</v>
      </c>
      <c r="G292" s="21">
        <f t="shared" si="22"/>
        <v>4308</v>
      </c>
      <c r="H292" s="21">
        <f t="shared" si="22"/>
        <v>219</v>
      </c>
      <c r="I292" s="25">
        <f t="shared" si="3"/>
        <v>5.0835654596100284</v>
      </c>
      <c r="J292" s="21">
        <f t="shared" si="22"/>
        <v>4306</v>
      </c>
      <c r="K292" s="21">
        <f t="shared" si="22"/>
        <v>39</v>
      </c>
      <c r="L292" s="25">
        <f t="shared" si="4"/>
        <v>0.90571295866233159</v>
      </c>
      <c r="M292" s="21">
        <f t="shared" si="22"/>
        <v>204</v>
      </c>
      <c r="N292" s="25">
        <f t="shared" si="5"/>
        <v>4.7375754760798889</v>
      </c>
      <c r="O292" s="21">
        <f t="shared" si="22"/>
        <v>56</v>
      </c>
      <c r="P292" s="25">
        <f t="shared" si="6"/>
        <v>1.3005109150023224</v>
      </c>
    </row>
    <row r="293" spans="1:16" x14ac:dyDescent="0.25">
      <c r="A293" s="8" t="s">
        <v>108</v>
      </c>
      <c r="B293" s="9">
        <v>1</v>
      </c>
      <c r="C293" s="21">
        <f t="shared" ref="C293:O293" si="23">SUM(C34+C75+C116+C157+C198+C239)</f>
        <v>242</v>
      </c>
      <c r="D293" s="21">
        <f t="shared" si="23"/>
        <v>242</v>
      </c>
      <c r="E293" s="21">
        <f t="shared" si="23"/>
        <v>57</v>
      </c>
      <c r="F293" s="25">
        <f t="shared" si="2"/>
        <v>23.553719008264462</v>
      </c>
      <c r="G293" s="21">
        <f t="shared" si="23"/>
        <v>242</v>
      </c>
      <c r="H293" s="21">
        <f t="shared" si="23"/>
        <v>17</v>
      </c>
      <c r="I293" s="25">
        <f t="shared" si="3"/>
        <v>7.0247933884297522</v>
      </c>
      <c r="J293" s="21">
        <f t="shared" si="23"/>
        <v>242</v>
      </c>
      <c r="K293" s="21">
        <f t="shared" si="23"/>
        <v>6</v>
      </c>
      <c r="L293" s="25">
        <f t="shared" si="4"/>
        <v>2.4793388429752068</v>
      </c>
      <c r="M293" s="21">
        <f t="shared" si="23"/>
        <v>14</v>
      </c>
      <c r="N293" s="25">
        <f t="shared" si="5"/>
        <v>5.785123966942149</v>
      </c>
      <c r="O293" s="21">
        <f t="shared" si="23"/>
        <v>6</v>
      </c>
      <c r="P293" s="25">
        <f t="shared" si="6"/>
        <v>2.4793388429752068</v>
      </c>
    </row>
    <row r="294" spans="1:16" x14ac:dyDescent="0.25"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</row>
    <row r="295" spans="1:16" x14ac:dyDescent="0.25">
      <c r="A295" s="7" t="s">
        <v>18</v>
      </c>
      <c r="B295" s="6" t="s">
        <v>109</v>
      </c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</row>
    <row r="296" spans="1:16" x14ac:dyDescent="0.25">
      <c r="A296" s="8" t="s">
        <v>110</v>
      </c>
      <c r="B296" s="9">
        <v>2</v>
      </c>
      <c r="C296" s="21">
        <f>SUM(C37+C78+C119+C160+C201+C242)</f>
        <v>17149</v>
      </c>
      <c r="D296" s="21">
        <f t="shared" ref="D296:O296" si="24">SUM(D37+D78+D119+D160+D201+D242)</f>
        <v>17114</v>
      </c>
      <c r="E296" s="21">
        <f t="shared" si="24"/>
        <v>6083</v>
      </c>
      <c r="F296" s="25">
        <f t="shared" ref="F296:F298" si="25">SUM(E296/D296)*100</f>
        <v>35.543999065092905</v>
      </c>
      <c r="G296" s="21">
        <f t="shared" si="24"/>
        <v>17132</v>
      </c>
      <c r="H296" s="21">
        <f t="shared" si="24"/>
        <v>745</v>
      </c>
      <c r="I296" s="25">
        <f t="shared" ref="I296:I298" si="26">SUM(H296/G296)*100</f>
        <v>4.348587438711184</v>
      </c>
      <c r="J296" s="21">
        <f t="shared" si="24"/>
        <v>17132</v>
      </c>
      <c r="K296" s="21">
        <f t="shared" si="24"/>
        <v>132</v>
      </c>
      <c r="L296" s="25">
        <f t="shared" ref="L296:L298" si="27">SUM(K296/J296)*100</f>
        <v>0.77048797571795469</v>
      </c>
      <c r="M296" s="21">
        <f t="shared" si="24"/>
        <v>1071</v>
      </c>
      <c r="N296" s="25">
        <f t="shared" ref="N296:N298" si="28">SUM(M296/J296)*100</f>
        <v>6.2514592575297696</v>
      </c>
      <c r="O296" s="21">
        <f t="shared" si="24"/>
        <v>336</v>
      </c>
      <c r="P296" s="25">
        <f t="shared" ref="P296:P298" si="29">SUM(O296/J296)*100</f>
        <v>1.9612421200093391</v>
      </c>
    </row>
    <row r="297" spans="1:16" x14ac:dyDescent="0.25">
      <c r="A297" s="8" t="s">
        <v>111</v>
      </c>
      <c r="B297" s="9">
        <v>2</v>
      </c>
      <c r="C297" s="21">
        <f t="shared" ref="C297:O297" si="30">SUM(C38+C79+C120+C161+C202+C243)</f>
        <v>851</v>
      </c>
      <c r="D297" s="21">
        <f t="shared" si="30"/>
        <v>849</v>
      </c>
      <c r="E297" s="21">
        <f t="shared" si="30"/>
        <v>204</v>
      </c>
      <c r="F297" s="25">
        <f t="shared" si="25"/>
        <v>24.028268551236749</v>
      </c>
      <c r="G297" s="21">
        <f t="shared" si="30"/>
        <v>849</v>
      </c>
      <c r="H297" s="21">
        <f t="shared" si="30"/>
        <v>21</v>
      </c>
      <c r="I297" s="25">
        <f t="shared" si="26"/>
        <v>2.4734982332155475</v>
      </c>
      <c r="J297" s="21">
        <f t="shared" si="30"/>
        <v>848</v>
      </c>
      <c r="K297" s="21">
        <f t="shared" si="30"/>
        <v>4</v>
      </c>
      <c r="L297" s="25">
        <f t="shared" si="27"/>
        <v>0.47169811320754718</v>
      </c>
      <c r="M297" s="21">
        <f t="shared" si="30"/>
        <v>50</v>
      </c>
      <c r="N297" s="25">
        <f t="shared" si="28"/>
        <v>5.8962264150943398</v>
      </c>
      <c r="O297" s="21">
        <f t="shared" si="30"/>
        <v>11</v>
      </c>
      <c r="P297" s="25">
        <f t="shared" si="29"/>
        <v>1.2971698113207548</v>
      </c>
    </row>
    <row r="298" spans="1:16" x14ac:dyDescent="0.25">
      <c r="A298" s="8" t="s">
        <v>109</v>
      </c>
      <c r="B298" s="9">
        <v>1</v>
      </c>
      <c r="C298" s="21">
        <f t="shared" ref="C298:O298" si="31">SUM(C39+C80+C121+C162+C203+C244)</f>
        <v>4540</v>
      </c>
      <c r="D298" s="21">
        <f t="shared" si="31"/>
        <v>4531</v>
      </c>
      <c r="E298" s="21">
        <f t="shared" si="31"/>
        <v>2123</v>
      </c>
      <c r="F298" s="25">
        <f t="shared" si="25"/>
        <v>46.854998896490841</v>
      </c>
      <c r="G298" s="21">
        <f t="shared" si="31"/>
        <v>4536</v>
      </c>
      <c r="H298" s="21">
        <f t="shared" si="31"/>
        <v>334</v>
      </c>
      <c r="I298" s="25">
        <f t="shared" si="26"/>
        <v>7.3633156966490292</v>
      </c>
      <c r="J298" s="21">
        <f t="shared" si="31"/>
        <v>4534</v>
      </c>
      <c r="K298" s="21">
        <f t="shared" si="31"/>
        <v>46</v>
      </c>
      <c r="L298" s="25">
        <f t="shared" si="27"/>
        <v>1.0145566828407588</v>
      </c>
      <c r="M298" s="21">
        <f t="shared" si="31"/>
        <v>234</v>
      </c>
      <c r="N298" s="25">
        <f t="shared" si="28"/>
        <v>5.161005734450816</v>
      </c>
      <c r="O298" s="21">
        <f t="shared" si="31"/>
        <v>63</v>
      </c>
      <c r="P298" s="25">
        <f t="shared" si="29"/>
        <v>1.3895015438906044</v>
      </c>
    </row>
    <row r="299" spans="1:16" x14ac:dyDescent="0.25"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</row>
    <row r="300" spans="1:16" x14ac:dyDescent="0.25">
      <c r="A300" s="7" t="s">
        <v>18</v>
      </c>
      <c r="B300" s="6" t="s">
        <v>80</v>
      </c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</row>
    <row r="301" spans="1:16" x14ac:dyDescent="0.25">
      <c r="A301" s="8" t="s">
        <v>112</v>
      </c>
      <c r="B301" s="9">
        <v>1</v>
      </c>
      <c r="C301" s="21">
        <f>SUM(C42+C83+C124+C165+C206+C247)</f>
        <v>405</v>
      </c>
      <c r="D301" s="21">
        <f t="shared" ref="D301:O301" si="32">SUM(D42+D83+D124+D165+D206+D247)</f>
        <v>405</v>
      </c>
      <c r="E301" s="21">
        <f t="shared" si="32"/>
        <v>81</v>
      </c>
      <c r="F301" s="25">
        <f t="shared" ref="F301:F311" si="33">SUM(E301/D301)*100</f>
        <v>20</v>
      </c>
      <c r="G301" s="21">
        <f t="shared" si="32"/>
        <v>405</v>
      </c>
      <c r="H301" s="21">
        <f t="shared" si="32"/>
        <v>0</v>
      </c>
      <c r="I301" s="25">
        <f t="shared" ref="I301:I311" si="34">SUM(H301/G301)*100</f>
        <v>0</v>
      </c>
      <c r="J301" s="21">
        <f t="shared" si="32"/>
        <v>405</v>
      </c>
      <c r="K301" s="21">
        <f t="shared" si="32"/>
        <v>0</v>
      </c>
      <c r="L301" s="25">
        <f t="shared" ref="L301:L311" si="35">SUM(K301/J301)*100</f>
        <v>0</v>
      </c>
      <c r="M301" s="21">
        <f t="shared" si="32"/>
        <v>17</v>
      </c>
      <c r="N301" s="25">
        <f t="shared" ref="N301:N311" si="36">SUM(M301/J301)*100</f>
        <v>4.1975308641975309</v>
      </c>
      <c r="O301" s="21">
        <f t="shared" si="32"/>
        <v>9</v>
      </c>
      <c r="P301" s="25">
        <f t="shared" ref="P301:P311" si="37">SUM(O301/J301)*100</f>
        <v>2.2222222222222223</v>
      </c>
    </row>
    <row r="302" spans="1:16" x14ac:dyDescent="0.25">
      <c r="A302" s="8" t="s">
        <v>81</v>
      </c>
      <c r="B302" s="9">
        <v>1</v>
      </c>
      <c r="C302" s="21">
        <f t="shared" ref="C302:O302" si="38">SUM(C43+C84+C125+C166+C207+C248)</f>
        <v>2531</v>
      </c>
      <c r="D302" s="21">
        <f t="shared" si="38"/>
        <v>2522</v>
      </c>
      <c r="E302" s="21">
        <f t="shared" si="38"/>
        <v>533</v>
      </c>
      <c r="F302" s="25">
        <f t="shared" si="33"/>
        <v>21.134020618556701</v>
      </c>
      <c r="G302" s="21">
        <f t="shared" si="38"/>
        <v>2530</v>
      </c>
      <c r="H302" s="21">
        <f t="shared" si="38"/>
        <v>49</v>
      </c>
      <c r="I302" s="25">
        <f t="shared" si="34"/>
        <v>1.9367588932806323</v>
      </c>
      <c r="J302" s="21">
        <f t="shared" si="38"/>
        <v>2525</v>
      </c>
      <c r="K302" s="21">
        <f t="shared" si="38"/>
        <v>26</v>
      </c>
      <c r="L302" s="25">
        <f t="shared" si="35"/>
        <v>1.0297029702970297</v>
      </c>
      <c r="M302" s="21">
        <f t="shared" si="38"/>
        <v>197</v>
      </c>
      <c r="N302" s="25">
        <f t="shared" si="36"/>
        <v>7.8019801980198018</v>
      </c>
      <c r="O302" s="21">
        <f t="shared" si="38"/>
        <v>55</v>
      </c>
      <c r="P302" s="25">
        <f t="shared" si="37"/>
        <v>2.1782178217821779</v>
      </c>
    </row>
    <row r="303" spans="1:16" x14ac:dyDescent="0.25">
      <c r="A303" s="8" t="s">
        <v>113</v>
      </c>
      <c r="B303" s="9">
        <v>1</v>
      </c>
      <c r="C303" s="21">
        <f t="shared" ref="C303:O303" si="39">SUM(C44+C85+C126+C167+C208+C249)</f>
        <v>1334</v>
      </c>
      <c r="D303" s="21">
        <f t="shared" si="39"/>
        <v>1326</v>
      </c>
      <c r="E303" s="21">
        <f t="shared" si="39"/>
        <v>421</v>
      </c>
      <c r="F303" s="25">
        <f t="shared" si="33"/>
        <v>31.749622926093512</v>
      </c>
      <c r="G303" s="21">
        <f t="shared" si="39"/>
        <v>1332</v>
      </c>
      <c r="H303" s="21">
        <f t="shared" si="39"/>
        <v>35</v>
      </c>
      <c r="I303" s="25">
        <f t="shared" si="34"/>
        <v>2.6276276276276276</v>
      </c>
      <c r="J303" s="21">
        <f t="shared" si="39"/>
        <v>1330</v>
      </c>
      <c r="K303" s="21">
        <f t="shared" si="39"/>
        <v>3</v>
      </c>
      <c r="L303" s="25">
        <f t="shared" si="35"/>
        <v>0.22556390977443611</v>
      </c>
      <c r="M303" s="21">
        <f t="shared" si="39"/>
        <v>96</v>
      </c>
      <c r="N303" s="25">
        <f t="shared" si="36"/>
        <v>7.2180451127819554</v>
      </c>
      <c r="O303" s="21">
        <f t="shared" si="39"/>
        <v>35</v>
      </c>
      <c r="P303" s="25">
        <f t="shared" si="37"/>
        <v>2.6315789473684208</v>
      </c>
    </row>
    <row r="304" spans="1:16" x14ac:dyDescent="0.25">
      <c r="A304" s="8" t="s">
        <v>114</v>
      </c>
      <c r="B304" s="9">
        <v>2</v>
      </c>
      <c r="C304" s="21">
        <f t="shared" ref="C304:O304" si="40">SUM(C45+C86+C127+C168+C209+C250)</f>
        <v>521</v>
      </c>
      <c r="D304" s="21">
        <f t="shared" si="40"/>
        <v>521</v>
      </c>
      <c r="E304" s="21">
        <f t="shared" si="40"/>
        <v>201</v>
      </c>
      <c r="F304" s="25">
        <f t="shared" si="33"/>
        <v>38.579654510556622</v>
      </c>
      <c r="G304" s="21">
        <f t="shared" si="40"/>
        <v>521</v>
      </c>
      <c r="H304" s="21">
        <f t="shared" si="40"/>
        <v>28</v>
      </c>
      <c r="I304" s="25">
        <f t="shared" si="34"/>
        <v>5.3742802303262955</v>
      </c>
      <c r="J304" s="21">
        <f t="shared" si="40"/>
        <v>521</v>
      </c>
      <c r="K304" s="21">
        <f t="shared" si="40"/>
        <v>1</v>
      </c>
      <c r="L304" s="25">
        <f t="shared" si="35"/>
        <v>0.19193857965451055</v>
      </c>
      <c r="M304" s="21">
        <f t="shared" si="40"/>
        <v>15</v>
      </c>
      <c r="N304" s="25">
        <f t="shared" si="36"/>
        <v>2.8790786948176583</v>
      </c>
      <c r="O304" s="21">
        <f t="shared" si="40"/>
        <v>0</v>
      </c>
      <c r="P304" s="25">
        <f t="shared" si="37"/>
        <v>0</v>
      </c>
    </row>
    <row r="305" spans="1:16" x14ac:dyDescent="0.25">
      <c r="A305" s="8" t="s">
        <v>115</v>
      </c>
      <c r="B305" s="9">
        <v>1</v>
      </c>
      <c r="C305" s="21">
        <f t="shared" ref="C305:O305" si="41">SUM(C46+C87+C128+C169+C210+C251)</f>
        <v>541</v>
      </c>
      <c r="D305" s="21">
        <f t="shared" si="41"/>
        <v>538</v>
      </c>
      <c r="E305" s="21">
        <f t="shared" si="41"/>
        <v>71</v>
      </c>
      <c r="F305" s="25">
        <f t="shared" si="33"/>
        <v>13.197026022304833</v>
      </c>
      <c r="G305" s="21">
        <f t="shared" si="41"/>
        <v>541</v>
      </c>
      <c r="H305" s="21">
        <f t="shared" si="41"/>
        <v>16</v>
      </c>
      <c r="I305" s="25">
        <f t="shared" si="34"/>
        <v>2.957486136783734</v>
      </c>
      <c r="J305" s="21">
        <f t="shared" si="41"/>
        <v>540</v>
      </c>
      <c r="K305" s="21">
        <f t="shared" si="41"/>
        <v>2</v>
      </c>
      <c r="L305" s="25">
        <f t="shared" si="35"/>
        <v>0.37037037037037041</v>
      </c>
      <c r="M305" s="21">
        <f t="shared" si="41"/>
        <v>23</v>
      </c>
      <c r="N305" s="25">
        <f t="shared" si="36"/>
        <v>4.2592592592592595</v>
      </c>
      <c r="O305" s="21">
        <f t="shared" si="41"/>
        <v>2</v>
      </c>
      <c r="P305" s="25">
        <f t="shared" si="37"/>
        <v>0.37037037037037041</v>
      </c>
    </row>
    <row r="306" spans="1:16" x14ac:dyDescent="0.25">
      <c r="A306" s="8" t="s">
        <v>116</v>
      </c>
      <c r="B306" s="9">
        <v>2</v>
      </c>
      <c r="C306" s="21">
        <f t="shared" ref="C306:O306" si="42">SUM(C47+C88+C129+C170+C211+C252)</f>
        <v>1203</v>
      </c>
      <c r="D306" s="21">
        <f t="shared" si="42"/>
        <v>1200</v>
      </c>
      <c r="E306" s="21">
        <f t="shared" si="42"/>
        <v>297</v>
      </c>
      <c r="F306" s="25">
        <f t="shared" si="33"/>
        <v>24.75</v>
      </c>
      <c r="G306" s="21">
        <f t="shared" si="42"/>
        <v>1203</v>
      </c>
      <c r="H306" s="21">
        <f t="shared" si="42"/>
        <v>32</v>
      </c>
      <c r="I306" s="25">
        <f t="shared" si="34"/>
        <v>2.660016625103907</v>
      </c>
      <c r="J306" s="21">
        <f t="shared" si="42"/>
        <v>1203</v>
      </c>
      <c r="K306" s="21">
        <f t="shared" si="42"/>
        <v>10</v>
      </c>
      <c r="L306" s="25">
        <f t="shared" si="35"/>
        <v>0.83125519534497094</v>
      </c>
      <c r="M306" s="21">
        <f t="shared" si="42"/>
        <v>68</v>
      </c>
      <c r="N306" s="25">
        <f t="shared" si="36"/>
        <v>5.6525353283458024</v>
      </c>
      <c r="O306" s="21">
        <f t="shared" si="42"/>
        <v>11</v>
      </c>
      <c r="P306" s="25">
        <f t="shared" si="37"/>
        <v>0.91438071487946804</v>
      </c>
    </row>
    <row r="307" spans="1:16" x14ac:dyDescent="0.25">
      <c r="A307" s="8" t="s">
        <v>80</v>
      </c>
      <c r="B307" s="9">
        <v>2</v>
      </c>
      <c r="C307" s="21">
        <f t="shared" ref="C307:O307" si="43">SUM(C48+C89+C130+C171+C212+C253)</f>
        <v>1818</v>
      </c>
      <c r="D307" s="21">
        <f t="shared" si="43"/>
        <v>1816</v>
      </c>
      <c r="E307" s="21">
        <f t="shared" si="43"/>
        <v>536</v>
      </c>
      <c r="F307" s="25">
        <f t="shared" si="33"/>
        <v>29.515418502202646</v>
      </c>
      <c r="G307" s="21">
        <f t="shared" si="43"/>
        <v>1817</v>
      </c>
      <c r="H307" s="21">
        <f t="shared" si="43"/>
        <v>62</v>
      </c>
      <c r="I307" s="25">
        <f t="shared" si="34"/>
        <v>3.4122179416620804</v>
      </c>
      <c r="J307" s="21">
        <f t="shared" si="43"/>
        <v>1815</v>
      </c>
      <c r="K307" s="21">
        <f t="shared" si="43"/>
        <v>11</v>
      </c>
      <c r="L307" s="25">
        <f t="shared" si="35"/>
        <v>0.60606060606060608</v>
      </c>
      <c r="M307" s="21">
        <f t="shared" si="43"/>
        <v>94</v>
      </c>
      <c r="N307" s="25">
        <f t="shared" si="36"/>
        <v>5.1790633608815426</v>
      </c>
      <c r="O307" s="21">
        <f t="shared" si="43"/>
        <v>29</v>
      </c>
      <c r="P307" s="25">
        <f t="shared" si="37"/>
        <v>1.5977961432506886</v>
      </c>
    </row>
    <row r="308" spans="1:16" x14ac:dyDescent="0.25">
      <c r="A308" s="8" t="s">
        <v>117</v>
      </c>
      <c r="B308" s="9">
        <v>2</v>
      </c>
      <c r="C308" s="21">
        <f t="shared" ref="C308:O308" si="44">SUM(C49+C90+C131+C172+C213+C254)</f>
        <v>408</v>
      </c>
      <c r="D308" s="21">
        <f t="shared" si="44"/>
        <v>408</v>
      </c>
      <c r="E308" s="21">
        <f t="shared" si="44"/>
        <v>150</v>
      </c>
      <c r="F308" s="25">
        <f t="shared" si="33"/>
        <v>36.764705882352942</v>
      </c>
      <c r="G308" s="21">
        <f t="shared" si="44"/>
        <v>407</v>
      </c>
      <c r="H308" s="21">
        <f t="shared" si="44"/>
        <v>2</v>
      </c>
      <c r="I308" s="25">
        <f t="shared" si="34"/>
        <v>0.49140049140049141</v>
      </c>
      <c r="J308" s="21">
        <f t="shared" si="44"/>
        <v>407</v>
      </c>
      <c r="K308" s="21">
        <f t="shared" si="44"/>
        <v>0</v>
      </c>
      <c r="L308" s="25">
        <f t="shared" si="35"/>
        <v>0</v>
      </c>
      <c r="M308" s="21">
        <f t="shared" si="44"/>
        <v>43</v>
      </c>
      <c r="N308" s="25">
        <f t="shared" si="36"/>
        <v>10.565110565110565</v>
      </c>
      <c r="O308" s="21">
        <f t="shared" si="44"/>
        <v>15</v>
      </c>
      <c r="P308" s="25">
        <f t="shared" si="37"/>
        <v>3.6855036855036856</v>
      </c>
    </row>
    <row r="309" spans="1:16" x14ac:dyDescent="0.25">
      <c r="A309" s="8" t="s">
        <v>118</v>
      </c>
      <c r="B309" s="9">
        <v>1</v>
      </c>
      <c r="C309" s="21">
        <f t="shared" ref="C309:O309" si="45">SUM(C50+C91+C132+C173+C214+C255)</f>
        <v>77</v>
      </c>
      <c r="D309" s="21">
        <f t="shared" si="45"/>
        <v>77</v>
      </c>
      <c r="E309" s="21">
        <f t="shared" si="45"/>
        <v>22</v>
      </c>
      <c r="F309" s="25">
        <f t="shared" si="33"/>
        <v>28.571428571428569</v>
      </c>
      <c r="G309" s="21">
        <f t="shared" si="45"/>
        <v>77</v>
      </c>
      <c r="H309" s="21">
        <f t="shared" si="45"/>
        <v>0</v>
      </c>
      <c r="I309" s="25">
        <f t="shared" si="34"/>
        <v>0</v>
      </c>
      <c r="J309" s="21">
        <f t="shared" si="45"/>
        <v>77</v>
      </c>
      <c r="K309" s="21">
        <f t="shared" si="45"/>
        <v>0</v>
      </c>
      <c r="L309" s="25">
        <f t="shared" si="35"/>
        <v>0</v>
      </c>
      <c r="M309" s="21">
        <f t="shared" si="45"/>
        <v>7</v>
      </c>
      <c r="N309" s="25">
        <f t="shared" si="36"/>
        <v>9.0909090909090917</v>
      </c>
      <c r="O309" s="21">
        <f t="shared" si="45"/>
        <v>1</v>
      </c>
      <c r="P309" s="25">
        <f t="shared" si="37"/>
        <v>1.2987012987012987</v>
      </c>
    </row>
    <row r="310" spans="1:16" x14ac:dyDescent="0.25">
      <c r="A310" s="8" t="s">
        <v>119</v>
      </c>
      <c r="B310" s="9">
        <v>1</v>
      </c>
      <c r="C310" s="21">
        <f t="shared" ref="C310:O310" si="46">SUM(C51+C92+C133+C174+C215+C256)</f>
        <v>416</v>
      </c>
      <c r="D310" s="21">
        <f t="shared" si="46"/>
        <v>416</v>
      </c>
      <c r="E310" s="21">
        <f t="shared" si="46"/>
        <v>101</v>
      </c>
      <c r="F310" s="25">
        <f t="shared" si="33"/>
        <v>24.278846153846153</v>
      </c>
      <c r="G310" s="21">
        <f t="shared" si="46"/>
        <v>416</v>
      </c>
      <c r="H310" s="21">
        <f t="shared" si="46"/>
        <v>23</v>
      </c>
      <c r="I310" s="25">
        <f t="shared" si="34"/>
        <v>5.5288461538461533</v>
      </c>
      <c r="J310" s="21">
        <f t="shared" si="46"/>
        <v>416</v>
      </c>
      <c r="K310" s="21">
        <f t="shared" si="46"/>
        <v>6</v>
      </c>
      <c r="L310" s="25">
        <f t="shared" si="35"/>
        <v>1.4423076923076923</v>
      </c>
      <c r="M310" s="21">
        <f t="shared" si="46"/>
        <v>13</v>
      </c>
      <c r="N310" s="25">
        <f t="shared" si="36"/>
        <v>3.125</v>
      </c>
      <c r="O310" s="21">
        <f t="shared" si="46"/>
        <v>2</v>
      </c>
      <c r="P310" s="25">
        <f t="shared" si="37"/>
        <v>0.48076923076923078</v>
      </c>
    </row>
    <row r="311" spans="1:16" x14ac:dyDescent="0.25">
      <c r="A311" s="8" t="s">
        <v>120</v>
      </c>
      <c r="B311" s="9">
        <v>1</v>
      </c>
      <c r="C311" s="21">
        <f t="shared" ref="C311:O311" si="47">SUM(C52+C93+C134+C175+C216+C257)</f>
        <v>1229</v>
      </c>
      <c r="D311" s="21">
        <f t="shared" si="47"/>
        <v>1225</v>
      </c>
      <c r="E311" s="21">
        <f t="shared" si="47"/>
        <v>445</v>
      </c>
      <c r="F311" s="25">
        <f t="shared" si="33"/>
        <v>36.326530612244902</v>
      </c>
      <c r="G311" s="21">
        <f t="shared" si="47"/>
        <v>1228</v>
      </c>
      <c r="H311" s="21">
        <f t="shared" si="47"/>
        <v>65</v>
      </c>
      <c r="I311" s="25">
        <f t="shared" si="34"/>
        <v>5.2931596091205213</v>
      </c>
      <c r="J311" s="21">
        <f t="shared" si="47"/>
        <v>1228</v>
      </c>
      <c r="K311" s="21">
        <f t="shared" si="47"/>
        <v>7</v>
      </c>
      <c r="L311" s="25">
        <f t="shared" si="35"/>
        <v>0.57003257328990231</v>
      </c>
      <c r="M311" s="21">
        <f t="shared" si="47"/>
        <v>55</v>
      </c>
      <c r="N311" s="25">
        <f t="shared" si="36"/>
        <v>4.4788273615635177</v>
      </c>
      <c r="O311" s="21">
        <f t="shared" si="47"/>
        <v>8</v>
      </c>
      <c r="P311" s="25">
        <f t="shared" si="37"/>
        <v>0.65146579804560267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P159"/>
  <sheetViews>
    <sheetView topLeftCell="A8" workbookViewId="0">
      <pane xSplit="2" ySplit="5" topLeftCell="C129" activePane="bottomRight" state="frozen"/>
      <selection activeCell="A8" sqref="A8"/>
      <selection pane="topRight" activeCell="C8" sqref="C8"/>
      <selection pane="bottomLeft" activeCell="A13" sqref="A13"/>
      <selection pane="bottomRight" activeCell="C145" sqref="C145:P159"/>
    </sheetView>
  </sheetViews>
  <sheetFormatPr baseColWidth="10" defaultRowHeight="15" x14ac:dyDescent="0.25"/>
  <cols>
    <col min="1" max="16384" width="11.42578125" style="1"/>
  </cols>
  <sheetData>
    <row r="3" spans="1:16" x14ac:dyDescent="0.25">
      <c r="P3" s="2">
        <v>41474</v>
      </c>
    </row>
    <row r="4" spans="1:16" ht="15.75" x14ac:dyDescent="0.25">
      <c r="A4" s="3" t="s">
        <v>0</v>
      </c>
    </row>
    <row r="8" spans="1:16" ht="15.75" x14ac:dyDescent="0.25">
      <c r="J8" s="4" t="s">
        <v>1</v>
      </c>
    </row>
    <row r="10" spans="1:16" x14ac:dyDescent="0.25">
      <c r="A10" s="5" t="s">
        <v>2</v>
      </c>
      <c r="B10" s="5" t="s">
        <v>3</v>
      </c>
      <c r="C10" s="5" t="s">
        <v>4</v>
      </c>
      <c r="D10" s="5" t="s">
        <v>5</v>
      </c>
      <c r="F10" s="5" t="s">
        <v>6</v>
      </c>
      <c r="G10" s="5" t="s">
        <v>5</v>
      </c>
      <c r="I10" s="5" t="s">
        <v>7</v>
      </c>
      <c r="J10" s="5" t="s">
        <v>5</v>
      </c>
      <c r="L10" s="5" t="s">
        <v>8</v>
      </c>
      <c r="M10" s="5" t="s">
        <v>9</v>
      </c>
      <c r="O10" s="5" t="s">
        <v>10</v>
      </c>
    </row>
    <row r="11" spans="1:16" x14ac:dyDescent="0.25"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13</v>
      </c>
      <c r="I11" s="5" t="s">
        <v>14</v>
      </c>
      <c r="J11" s="5" t="s">
        <v>15</v>
      </c>
      <c r="K11" s="5" t="s">
        <v>13</v>
      </c>
      <c r="L11" s="5" t="s">
        <v>14</v>
      </c>
      <c r="M11" s="5" t="s">
        <v>16</v>
      </c>
      <c r="N11" s="5" t="s">
        <v>14</v>
      </c>
      <c r="O11" s="5" t="s">
        <v>13</v>
      </c>
      <c r="P11" s="5" t="s">
        <v>14</v>
      </c>
    </row>
    <row r="14" spans="1:16" x14ac:dyDescent="0.25">
      <c r="A14" s="6" t="s">
        <v>17</v>
      </c>
    </row>
    <row r="15" spans="1:16" x14ac:dyDescent="0.25">
      <c r="A15" s="7" t="s">
        <v>18</v>
      </c>
      <c r="B15" s="6" t="s">
        <v>121</v>
      </c>
    </row>
    <row r="16" spans="1:16" x14ac:dyDescent="0.25">
      <c r="A16" s="8" t="s">
        <v>122</v>
      </c>
      <c r="B16" s="9">
        <v>1</v>
      </c>
      <c r="C16" s="9">
        <v>389</v>
      </c>
      <c r="D16" s="9">
        <v>386</v>
      </c>
      <c r="E16" s="9">
        <v>118</v>
      </c>
      <c r="F16" s="10">
        <v>30.569948186528496</v>
      </c>
      <c r="G16" s="9">
        <v>389</v>
      </c>
      <c r="H16" s="9">
        <v>22</v>
      </c>
      <c r="I16" s="10">
        <v>5.6555269922879177</v>
      </c>
      <c r="J16" s="9">
        <v>389</v>
      </c>
      <c r="K16" s="9">
        <v>9</v>
      </c>
      <c r="L16" s="10">
        <v>2.3136246786632388</v>
      </c>
      <c r="M16" s="9">
        <v>10</v>
      </c>
      <c r="N16" s="10">
        <v>2.5706940874035991</v>
      </c>
      <c r="O16" s="9">
        <v>4</v>
      </c>
      <c r="P16" s="10">
        <v>1.0282776349614395</v>
      </c>
    </row>
    <row r="17" spans="1:16" x14ac:dyDescent="0.25">
      <c r="A17" s="8" t="s">
        <v>123</v>
      </c>
      <c r="B17" s="9">
        <v>1</v>
      </c>
      <c r="C17" s="9">
        <v>200</v>
      </c>
      <c r="D17" s="9">
        <v>198</v>
      </c>
      <c r="E17" s="9">
        <v>55</v>
      </c>
      <c r="F17" s="10">
        <v>27.777777777777779</v>
      </c>
      <c r="G17" s="9">
        <v>200</v>
      </c>
      <c r="H17" s="9">
        <v>6</v>
      </c>
      <c r="I17" s="10">
        <v>3</v>
      </c>
      <c r="J17" s="9">
        <v>200</v>
      </c>
      <c r="K17" s="9">
        <v>7</v>
      </c>
      <c r="L17" s="10">
        <v>3.5</v>
      </c>
      <c r="M17" s="9">
        <v>11</v>
      </c>
      <c r="N17" s="10">
        <v>5.5</v>
      </c>
      <c r="O17" s="9">
        <v>4</v>
      </c>
      <c r="P17" s="10">
        <v>2</v>
      </c>
    </row>
    <row r="18" spans="1:16" x14ac:dyDescent="0.25">
      <c r="A18" s="8" t="s">
        <v>124</v>
      </c>
      <c r="B18" s="9">
        <v>1</v>
      </c>
      <c r="C18" s="9">
        <v>182</v>
      </c>
      <c r="D18" s="9">
        <v>182</v>
      </c>
      <c r="E18" s="9">
        <v>50</v>
      </c>
      <c r="F18" s="10">
        <v>27.472527472527471</v>
      </c>
      <c r="G18" s="9">
        <v>182</v>
      </c>
      <c r="H18" s="9">
        <v>5</v>
      </c>
      <c r="I18" s="10">
        <v>2.7472527472527473</v>
      </c>
      <c r="J18" s="9">
        <v>182</v>
      </c>
      <c r="K18" s="9">
        <v>0</v>
      </c>
      <c r="L18" s="10">
        <v>0</v>
      </c>
      <c r="M18" s="9">
        <v>6</v>
      </c>
      <c r="N18" s="10">
        <v>3.296703296703297</v>
      </c>
      <c r="O18" s="9">
        <v>0</v>
      </c>
      <c r="P18" s="10">
        <v>0</v>
      </c>
    </row>
    <row r="19" spans="1:16" x14ac:dyDescent="0.25">
      <c r="A19" s="8" t="s">
        <v>121</v>
      </c>
      <c r="B19" s="9">
        <v>1</v>
      </c>
      <c r="C19" s="9">
        <v>2211</v>
      </c>
      <c r="D19" s="9">
        <v>2201</v>
      </c>
      <c r="E19" s="9">
        <v>689</v>
      </c>
      <c r="F19" s="10">
        <v>31.303952748750568</v>
      </c>
      <c r="G19" s="9">
        <v>2204</v>
      </c>
      <c r="H19" s="9">
        <v>94</v>
      </c>
      <c r="I19" s="10">
        <v>4.2649727767695103</v>
      </c>
      <c r="J19" s="9">
        <v>2202</v>
      </c>
      <c r="K19" s="9">
        <v>24</v>
      </c>
      <c r="L19" s="10">
        <v>1.0899182561307901</v>
      </c>
      <c r="M19" s="9">
        <v>120</v>
      </c>
      <c r="N19" s="10">
        <v>5.4495912806539515</v>
      </c>
      <c r="O19" s="9">
        <v>37</v>
      </c>
      <c r="P19" s="10">
        <v>1.6802906448683015</v>
      </c>
    </row>
    <row r="20" spans="1:16" x14ac:dyDescent="0.25">
      <c r="A20" s="8" t="s">
        <v>125</v>
      </c>
      <c r="B20" s="9">
        <v>1</v>
      </c>
      <c r="C20" s="9">
        <v>273</v>
      </c>
      <c r="D20" s="9">
        <v>273</v>
      </c>
      <c r="E20" s="9">
        <v>70</v>
      </c>
      <c r="F20" s="10">
        <v>25.641025641025639</v>
      </c>
      <c r="G20" s="9">
        <v>273</v>
      </c>
      <c r="H20" s="9">
        <v>7</v>
      </c>
      <c r="I20" s="10">
        <v>2.5641025641025639</v>
      </c>
      <c r="J20" s="9">
        <v>273</v>
      </c>
      <c r="K20" s="9">
        <v>1</v>
      </c>
      <c r="L20" s="10">
        <v>0.36630036630036628</v>
      </c>
      <c r="M20" s="9">
        <v>5</v>
      </c>
      <c r="N20" s="10">
        <v>1.8315018315018314</v>
      </c>
      <c r="O20" s="9">
        <v>6</v>
      </c>
      <c r="P20" s="10">
        <v>2.1978021978021975</v>
      </c>
    </row>
    <row r="21" spans="1:16" x14ac:dyDescent="0.25">
      <c r="A21" s="8" t="s">
        <v>126</v>
      </c>
      <c r="B21" s="9">
        <v>1</v>
      </c>
      <c r="C21" s="9">
        <v>258</v>
      </c>
      <c r="D21" s="9">
        <v>258</v>
      </c>
      <c r="E21" s="9">
        <v>60</v>
      </c>
      <c r="F21" s="10">
        <v>23.255813953488374</v>
      </c>
      <c r="G21" s="9">
        <v>258</v>
      </c>
      <c r="H21" s="9">
        <v>10</v>
      </c>
      <c r="I21" s="10">
        <v>3.8759689922480618</v>
      </c>
      <c r="J21" s="9">
        <v>258</v>
      </c>
      <c r="K21" s="9">
        <v>1</v>
      </c>
      <c r="L21" s="10">
        <v>0.38759689922480617</v>
      </c>
      <c r="M21" s="9">
        <v>10</v>
      </c>
      <c r="N21" s="10">
        <v>3.8759689922480618</v>
      </c>
      <c r="O21" s="9">
        <v>0</v>
      </c>
      <c r="P21" s="10">
        <v>0</v>
      </c>
    </row>
    <row r="22" spans="1:16" x14ac:dyDescent="0.25">
      <c r="A22" s="8" t="s">
        <v>127</v>
      </c>
      <c r="B22" s="9">
        <v>1</v>
      </c>
      <c r="C22" s="9">
        <v>930</v>
      </c>
      <c r="D22" s="9">
        <v>921</v>
      </c>
      <c r="E22" s="9">
        <v>302</v>
      </c>
      <c r="F22" s="10">
        <v>32.790445168295335</v>
      </c>
      <c r="G22" s="9">
        <v>925</v>
      </c>
      <c r="H22" s="9">
        <v>37</v>
      </c>
      <c r="I22" s="10">
        <v>4</v>
      </c>
      <c r="J22" s="9">
        <v>926</v>
      </c>
      <c r="K22" s="9">
        <v>8</v>
      </c>
      <c r="L22" s="10">
        <v>0.86393088552915775</v>
      </c>
      <c r="M22" s="9">
        <v>58</v>
      </c>
      <c r="N22" s="10">
        <v>6.263498920086394</v>
      </c>
      <c r="O22" s="9">
        <v>32</v>
      </c>
      <c r="P22" s="10">
        <v>3.455723542116631</v>
      </c>
    </row>
    <row r="23" spans="1:16" x14ac:dyDescent="0.25">
      <c r="A23" s="8" t="s">
        <v>128</v>
      </c>
      <c r="B23" s="9">
        <v>1</v>
      </c>
      <c r="C23" s="9">
        <v>297</v>
      </c>
      <c r="D23" s="9">
        <v>295</v>
      </c>
      <c r="E23" s="9">
        <v>91</v>
      </c>
      <c r="F23" s="10">
        <v>30.847457627118644</v>
      </c>
      <c r="G23" s="9">
        <v>295</v>
      </c>
      <c r="H23" s="9">
        <v>10</v>
      </c>
      <c r="I23" s="10">
        <v>3.3898305084745761</v>
      </c>
      <c r="J23" s="9">
        <v>296</v>
      </c>
      <c r="K23" s="9">
        <v>4</v>
      </c>
      <c r="L23" s="10">
        <v>1.3513513513513513</v>
      </c>
      <c r="M23" s="9">
        <v>14</v>
      </c>
      <c r="N23" s="10">
        <v>4.7297297297297298</v>
      </c>
      <c r="O23" s="9">
        <v>7</v>
      </c>
      <c r="P23" s="10">
        <v>2.3648648648648649</v>
      </c>
    </row>
    <row r="24" spans="1:16" x14ac:dyDescent="0.25">
      <c r="A24" s="8" t="s">
        <v>129</v>
      </c>
      <c r="B24" s="9">
        <v>1</v>
      </c>
      <c r="C24" s="9">
        <v>91</v>
      </c>
      <c r="D24" s="9">
        <v>91</v>
      </c>
      <c r="E24" s="9">
        <v>20</v>
      </c>
      <c r="F24" s="10">
        <v>21.978021978021978</v>
      </c>
      <c r="G24" s="9">
        <v>91</v>
      </c>
      <c r="H24" s="9">
        <v>2</v>
      </c>
      <c r="I24" s="10">
        <v>2.1978021978021975</v>
      </c>
      <c r="J24" s="9">
        <v>90</v>
      </c>
      <c r="K24" s="9">
        <v>0</v>
      </c>
      <c r="L24" s="10">
        <v>0</v>
      </c>
      <c r="M24" s="9">
        <v>5</v>
      </c>
      <c r="N24" s="10">
        <v>5.5555555555555554</v>
      </c>
      <c r="O24" s="9">
        <v>0</v>
      </c>
      <c r="P24" s="10">
        <v>0</v>
      </c>
    </row>
    <row r="25" spans="1:16" x14ac:dyDescent="0.25">
      <c r="A25" s="8" t="s">
        <v>130</v>
      </c>
      <c r="B25" s="9">
        <v>1</v>
      </c>
      <c r="C25" s="9">
        <v>103</v>
      </c>
      <c r="D25" s="9">
        <v>102</v>
      </c>
      <c r="E25" s="9">
        <v>29</v>
      </c>
      <c r="F25" s="10">
        <v>28.431372549019606</v>
      </c>
      <c r="G25" s="9">
        <v>103</v>
      </c>
      <c r="H25" s="9">
        <v>6</v>
      </c>
      <c r="I25" s="10">
        <v>5.825242718446602</v>
      </c>
      <c r="J25" s="9">
        <v>103</v>
      </c>
      <c r="K25" s="9">
        <v>1</v>
      </c>
      <c r="L25" s="10">
        <v>0.970873786407767</v>
      </c>
      <c r="M25" s="9">
        <v>8</v>
      </c>
      <c r="N25" s="10">
        <v>7.766990291262136</v>
      </c>
      <c r="O25" s="9">
        <v>5</v>
      </c>
      <c r="P25" s="10">
        <v>4.8543689320388346</v>
      </c>
    </row>
    <row r="26" spans="1:16" x14ac:dyDescent="0.25">
      <c r="A26" s="8" t="s">
        <v>80</v>
      </c>
      <c r="B26" s="9">
        <v>1</v>
      </c>
      <c r="C26" s="9">
        <v>134</v>
      </c>
      <c r="D26" s="9">
        <v>134</v>
      </c>
      <c r="E26" s="9">
        <v>45</v>
      </c>
      <c r="F26" s="10">
        <v>33.582089552238806</v>
      </c>
      <c r="G26" s="9">
        <v>134</v>
      </c>
      <c r="H26" s="9">
        <v>8</v>
      </c>
      <c r="I26" s="10">
        <v>5.9701492537313436</v>
      </c>
      <c r="J26" s="9">
        <v>133</v>
      </c>
      <c r="K26" s="9">
        <v>0</v>
      </c>
      <c r="L26" s="10">
        <v>0</v>
      </c>
      <c r="M26" s="9">
        <v>1</v>
      </c>
      <c r="N26" s="10">
        <v>0.75187969924812026</v>
      </c>
      <c r="O26" s="9">
        <v>2</v>
      </c>
      <c r="P26" s="10">
        <v>1.5037593984962405</v>
      </c>
    </row>
    <row r="27" spans="1:16" x14ac:dyDescent="0.25">
      <c r="A27" s="8" t="s">
        <v>131</v>
      </c>
      <c r="B27" s="9">
        <v>1</v>
      </c>
      <c r="C27" s="9">
        <v>265</v>
      </c>
      <c r="D27" s="9">
        <v>265</v>
      </c>
      <c r="E27" s="9">
        <v>78</v>
      </c>
      <c r="F27" s="10">
        <v>29.433962264150942</v>
      </c>
      <c r="G27" s="9">
        <v>264</v>
      </c>
      <c r="H27" s="9">
        <v>8</v>
      </c>
      <c r="I27" s="10">
        <v>3.0303030303030298</v>
      </c>
      <c r="J27" s="9">
        <v>265</v>
      </c>
      <c r="K27" s="9">
        <v>3</v>
      </c>
      <c r="L27" s="10">
        <v>1.1320754716981132</v>
      </c>
      <c r="M27" s="9">
        <v>11</v>
      </c>
      <c r="N27" s="10">
        <v>4.1509433962264151</v>
      </c>
      <c r="O27" s="9">
        <v>4</v>
      </c>
      <c r="P27" s="10">
        <v>1.5094339622641511</v>
      </c>
    </row>
    <row r="28" spans="1:16" x14ac:dyDescent="0.25">
      <c r="A28" s="8" t="s">
        <v>132</v>
      </c>
      <c r="B28" s="9">
        <v>1</v>
      </c>
      <c r="C28" s="9">
        <v>324</v>
      </c>
      <c r="D28" s="9">
        <v>322</v>
      </c>
      <c r="E28" s="9">
        <v>108</v>
      </c>
      <c r="F28" s="10">
        <v>33.540372670807457</v>
      </c>
      <c r="G28" s="9">
        <v>324</v>
      </c>
      <c r="H28" s="9">
        <v>9</v>
      </c>
      <c r="I28" s="10">
        <v>2.7777777777777777</v>
      </c>
      <c r="J28" s="9">
        <v>322</v>
      </c>
      <c r="K28" s="9">
        <v>1</v>
      </c>
      <c r="L28" s="10">
        <v>0.31055900621118016</v>
      </c>
      <c r="M28" s="9">
        <v>11</v>
      </c>
      <c r="N28" s="10">
        <v>3.4161490683229814</v>
      </c>
      <c r="O28" s="9">
        <v>5</v>
      </c>
      <c r="P28" s="10">
        <v>1.5527950310559007</v>
      </c>
    </row>
    <row r="29" spans="1:16" x14ac:dyDescent="0.25">
      <c r="A29" s="8" t="s">
        <v>133</v>
      </c>
      <c r="B29" s="9">
        <v>1</v>
      </c>
      <c r="C29" s="9">
        <v>248</v>
      </c>
      <c r="D29" s="9">
        <v>247</v>
      </c>
      <c r="E29" s="9">
        <v>89</v>
      </c>
      <c r="F29" s="10">
        <v>36.032388663967616</v>
      </c>
      <c r="G29" s="9">
        <v>248</v>
      </c>
      <c r="H29" s="9">
        <v>15</v>
      </c>
      <c r="I29" s="10">
        <v>6.0483870967741939</v>
      </c>
      <c r="J29" s="9">
        <v>248</v>
      </c>
      <c r="K29" s="9">
        <v>2</v>
      </c>
      <c r="L29" s="10">
        <v>0.80645161290322576</v>
      </c>
      <c r="M29" s="9">
        <v>12</v>
      </c>
      <c r="N29" s="10">
        <v>4.838709677419355</v>
      </c>
      <c r="O29" s="9">
        <v>3</v>
      </c>
      <c r="P29" s="10">
        <v>1.2096774193548387</v>
      </c>
    </row>
    <row r="30" spans="1:16" x14ac:dyDescent="0.25">
      <c r="A30" s="8" t="s">
        <v>134</v>
      </c>
      <c r="B30" s="9">
        <v>1</v>
      </c>
      <c r="C30" s="9">
        <v>71</v>
      </c>
      <c r="D30" s="9">
        <v>71</v>
      </c>
      <c r="E30" s="9">
        <v>16</v>
      </c>
      <c r="F30" s="10">
        <v>22.535211267605632</v>
      </c>
      <c r="G30" s="9">
        <v>71</v>
      </c>
      <c r="H30" s="9">
        <v>3</v>
      </c>
      <c r="I30" s="10">
        <v>4.225352112676056</v>
      </c>
      <c r="J30" s="9">
        <v>71</v>
      </c>
      <c r="K30" s="9">
        <v>1</v>
      </c>
      <c r="L30" s="10">
        <v>1.408450704225352</v>
      </c>
      <c r="M30" s="9">
        <v>4</v>
      </c>
      <c r="N30" s="10">
        <v>5.6338028169014081</v>
      </c>
      <c r="O30" s="9">
        <v>1</v>
      </c>
      <c r="P30" s="10">
        <v>1.408450704225352</v>
      </c>
    </row>
    <row r="33" spans="1:16" x14ac:dyDescent="0.25">
      <c r="A33" s="6" t="s">
        <v>82</v>
      </c>
    </row>
    <row r="34" spans="1:16" x14ac:dyDescent="0.25">
      <c r="A34" s="7" t="s">
        <v>18</v>
      </c>
      <c r="B34" s="6" t="s">
        <v>121</v>
      </c>
    </row>
    <row r="35" spans="1:16" x14ac:dyDescent="0.25">
      <c r="A35" s="8" t="s">
        <v>122</v>
      </c>
      <c r="B35" s="9">
        <v>1</v>
      </c>
      <c r="C35" s="9">
        <v>407</v>
      </c>
      <c r="D35" s="9">
        <v>407</v>
      </c>
      <c r="E35" s="9">
        <v>137</v>
      </c>
      <c r="F35" s="10">
        <v>33.660933660933658</v>
      </c>
      <c r="G35" s="9">
        <v>407</v>
      </c>
      <c r="H35" s="9">
        <v>22</v>
      </c>
      <c r="I35" s="10">
        <v>5.4054054054054053</v>
      </c>
      <c r="J35" s="9">
        <v>406</v>
      </c>
      <c r="K35" s="9">
        <v>4</v>
      </c>
      <c r="L35" s="10">
        <v>0.98522167487684731</v>
      </c>
      <c r="M35" s="9">
        <v>17</v>
      </c>
      <c r="N35" s="10">
        <v>4.1871921182266014</v>
      </c>
      <c r="O35" s="9">
        <v>4</v>
      </c>
      <c r="P35" s="10">
        <v>0.98522167487684731</v>
      </c>
    </row>
    <row r="36" spans="1:16" x14ac:dyDescent="0.25">
      <c r="A36" s="8" t="s">
        <v>123</v>
      </c>
      <c r="B36" s="9">
        <v>1</v>
      </c>
      <c r="C36" s="9">
        <v>190</v>
      </c>
      <c r="D36" s="9">
        <v>188</v>
      </c>
      <c r="E36" s="9">
        <v>55</v>
      </c>
      <c r="F36" s="10">
        <v>29.25531914893617</v>
      </c>
      <c r="G36" s="9">
        <v>189</v>
      </c>
      <c r="H36" s="9">
        <v>12</v>
      </c>
      <c r="I36" s="10">
        <v>6.3492063492063497</v>
      </c>
      <c r="J36" s="9">
        <v>187</v>
      </c>
      <c r="K36" s="9">
        <v>7</v>
      </c>
      <c r="L36" s="10">
        <v>3.7433155080213902</v>
      </c>
      <c r="M36" s="9">
        <v>15</v>
      </c>
      <c r="N36" s="10">
        <v>8.0213903743315509</v>
      </c>
      <c r="O36" s="9">
        <v>5</v>
      </c>
      <c r="P36" s="10">
        <v>2.6737967914438503</v>
      </c>
    </row>
    <row r="37" spans="1:16" x14ac:dyDescent="0.25">
      <c r="A37" s="8" t="s">
        <v>124</v>
      </c>
      <c r="B37" s="9">
        <v>1</v>
      </c>
      <c r="C37" s="9">
        <v>188</v>
      </c>
      <c r="D37" s="9">
        <v>188</v>
      </c>
      <c r="E37" s="9">
        <v>51</v>
      </c>
      <c r="F37" s="10">
        <v>27.127659574468083</v>
      </c>
      <c r="G37" s="9">
        <v>188</v>
      </c>
      <c r="H37" s="9">
        <v>8</v>
      </c>
      <c r="I37" s="10">
        <v>4.2553191489361701</v>
      </c>
      <c r="J37" s="9">
        <v>188</v>
      </c>
      <c r="K37" s="9">
        <v>2</v>
      </c>
      <c r="L37" s="10">
        <v>1.0638297872340425</v>
      </c>
      <c r="M37" s="9">
        <v>7</v>
      </c>
      <c r="N37" s="10">
        <v>3.7234042553191489</v>
      </c>
      <c r="O37" s="9">
        <v>1</v>
      </c>
      <c r="P37" s="10">
        <v>0.53191489361702127</v>
      </c>
    </row>
    <row r="38" spans="1:16" x14ac:dyDescent="0.25">
      <c r="A38" s="8" t="s">
        <v>121</v>
      </c>
      <c r="B38" s="9">
        <v>1</v>
      </c>
      <c r="C38" s="9">
        <v>1623</v>
      </c>
      <c r="D38" s="9">
        <v>1619</v>
      </c>
      <c r="E38" s="9">
        <v>506</v>
      </c>
      <c r="F38" s="10">
        <v>31.253860407659047</v>
      </c>
      <c r="G38" s="9">
        <v>1620</v>
      </c>
      <c r="H38" s="9">
        <v>56</v>
      </c>
      <c r="I38" s="10">
        <v>3.4567901234567899</v>
      </c>
      <c r="J38" s="9">
        <v>1618</v>
      </c>
      <c r="K38" s="9">
        <v>12</v>
      </c>
      <c r="L38" s="10">
        <v>0.74165636588380723</v>
      </c>
      <c r="M38" s="9">
        <v>86</v>
      </c>
      <c r="N38" s="10">
        <v>5.3152039555006185</v>
      </c>
      <c r="O38" s="9">
        <v>25</v>
      </c>
      <c r="P38" s="10">
        <v>1.5451174289245984</v>
      </c>
    </row>
    <row r="39" spans="1:16" x14ac:dyDescent="0.25">
      <c r="A39" s="8" t="s">
        <v>125</v>
      </c>
      <c r="B39" s="9">
        <v>1</v>
      </c>
      <c r="C39" s="9">
        <v>231</v>
      </c>
      <c r="D39" s="9">
        <v>231</v>
      </c>
      <c r="E39" s="9">
        <v>66</v>
      </c>
      <c r="F39" s="10">
        <v>28.571428571428573</v>
      </c>
      <c r="G39" s="9">
        <v>231</v>
      </c>
      <c r="H39" s="9">
        <v>5</v>
      </c>
      <c r="I39" s="10">
        <v>2.1645021645021645</v>
      </c>
      <c r="J39" s="9">
        <v>231</v>
      </c>
      <c r="K39" s="9">
        <v>0</v>
      </c>
      <c r="L39" s="10">
        <v>0</v>
      </c>
      <c r="M39" s="9">
        <v>5</v>
      </c>
      <c r="N39" s="10">
        <v>2.1645021645021645</v>
      </c>
      <c r="O39" s="9">
        <v>1</v>
      </c>
      <c r="P39" s="10">
        <v>0.43290043290043295</v>
      </c>
    </row>
    <row r="40" spans="1:16" x14ac:dyDescent="0.25">
      <c r="A40" s="8" t="s">
        <v>126</v>
      </c>
      <c r="B40" s="9">
        <v>1</v>
      </c>
      <c r="C40" s="9">
        <v>241</v>
      </c>
      <c r="D40" s="9">
        <v>241</v>
      </c>
      <c r="E40" s="9">
        <v>57</v>
      </c>
      <c r="F40" s="10">
        <v>23.651452282157674</v>
      </c>
      <c r="G40" s="9">
        <v>241</v>
      </c>
      <c r="H40" s="9">
        <v>11</v>
      </c>
      <c r="I40" s="10">
        <v>4.5643153526970961</v>
      </c>
      <c r="J40" s="9">
        <v>239</v>
      </c>
      <c r="K40" s="9">
        <v>3</v>
      </c>
      <c r="L40" s="10">
        <v>1.2552301255230125</v>
      </c>
      <c r="M40" s="9">
        <v>15</v>
      </c>
      <c r="N40" s="10">
        <v>6.2761506276150625</v>
      </c>
      <c r="O40" s="9">
        <v>3</v>
      </c>
      <c r="P40" s="10">
        <v>1.2552301255230125</v>
      </c>
    </row>
    <row r="41" spans="1:16" x14ac:dyDescent="0.25">
      <c r="A41" s="8" t="s">
        <v>127</v>
      </c>
      <c r="B41" s="9">
        <v>1</v>
      </c>
      <c r="C41" s="9">
        <v>950</v>
      </c>
      <c r="D41" s="9">
        <v>946</v>
      </c>
      <c r="E41" s="9">
        <v>304</v>
      </c>
      <c r="F41" s="10">
        <v>32.135306553911207</v>
      </c>
      <c r="G41" s="9">
        <v>950</v>
      </c>
      <c r="H41" s="9">
        <v>31</v>
      </c>
      <c r="I41" s="10">
        <v>3.263157894736842</v>
      </c>
      <c r="J41" s="9">
        <v>950</v>
      </c>
      <c r="K41" s="9">
        <v>6</v>
      </c>
      <c r="L41" s="10">
        <v>0.63157894736842102</v>
      </c>
      <c r="M41" s="9">
        <v>47</v>
      </c>
      <c r="N41" s="10">
        <v>4.9473684210526319</v>
      </c>
      <c r="O41" s="9">
        <v>18</v>
      </c>
      <c r="P41" s="10">
        <v>1.8947368421052633</v>
      </c>
    </row>
    <row r="42" spans="1:16" x14ac:dyDescent="0.25">
      <c r="A42" s="8" t="s">
        <v>128</v>
      </c>
      <c r="B42" s="9">
        <v>1</v>
      </c>
      <c r="C42" s="9">
        <v>266</v>
      </c>
      <c r="D42" s="9">
        <v>265</v>
      </c>
      <c r="E42" s="9">
        <v>80</v>
      </c>
      <c r="F42" s="10">
        <v>30.188679245283019</v>
      </c>
      <c r="G42" s="9">
        <v>266</v>
      </c>
      <c r="H42" s="9">
        <v>8</v>
      </c>
      <c r="I42" s="10">
        <v>3.007518796992481</v>
      </c>
      <c r="J42" s="9">
        <v>265</v>
      </c>
      <c r="K42" s="9">
        <v>0</v>
      </c>
      <c r="L42" s="10">
        <v>0</v>
      </c>
      <c r="M42" s="9">
        <v>18</v>
      </c>
      <c r="N42" s="10">
        <v>6.7924528301886786</v>
      </c>
      <c r="O42" s="9">
        <v>9</v>
      </c>
      <c r="P42" s="10">
        <v>3.3962264150943393</v>
      </c>
    </row>
    <row r="43" spans="1:16" x14ac:dyDescent="0.25">
      <c r="A43" s="8" t="s">
        <v>129</v>
      </c>
      <c r="B43" s="9">
        <v>1</v>
      </c>
      <c r="C43" s="9">
        <v>88</v>
      </c>
      <c r="D43" s="9">
        <v>88</v>
      </c>
      <c r="E43" s="9">
        <v>20</v>
      </c>
      <c r="F43" s="10">
        <v>22.727272727272727</v>
      </c>
      <c r="G43" s="9">
        <v>88</v>
      </c>
      <c r="H43" s="9">
        <v>3</v>
      </c>
      <c r="I43" s="10">
        <v>3.4090909090909092</v>
      </c>
      <c r="J43" s="9">
        <v>88</v>
      </c>
      <c r="K43" s="9">
        <v>1</v>
      </c>
      <c r="L43" s="10">
        <v>1.1363636363636365</v>
      </c>
      <c r="M43" s="9">
        <v>4</v>
      </c>
      <c r="N43" s="10">
        <v>4.5454545454545459</v>
      </c>
      <c r="O43" s="9">
        <v>0</v>
      </c>
      <c r="P43" s="10">
        <v>0</v>
      </c>
    </row>
    <row r="44" spans="1:16" x14ac:dyDescent="0.25">
      <c r="A44" s="8" t="s">
        <v>130</v>
      </c>
      <c r="B44" s="9">
        <v>1</v>
      </c>
      <c r="C44" s="9">
        <v>93</v>
      </c>
      <c r="D44" s="9">
        <v>93</v>
      </c>
      <c r="E44" s="9">
        <v>21</v>
      </c>
      <c r="F44" s="10">
        <v>22.58064516129032</v>
      </c>
      <c r="G44" s="9">
        <v>93</v>
      </c>
      <c r="H44" s="9">
        <v>6</v>
      </c>
      <c r="I44" s="10">
        <v>6.4516129032258061</v>
      </c>
      <c r="J44" s="9">
        <v>92</v>
      </c>
      <c r="K44" s="9">
        <v>2</v>
      </c>
      <c r="L44" s="10">
        <v>2.1739130434782608</v>
      </c>
      <c r="M44" s="9">
        <v>13</v>
      </c>
      <c r="N44" s="10">
        <v>14.130434782608695</v>
      </c>
      <c r="O44" s="9">
        <v>1</v>
      </c>
      <c r="P44" s="10">
        <v>1.0869565217391304</v>
      </c>
    </row>
    <row r="45" spans="1:16" x14ac:dyDescent="0.25">
      <c r="A45" s="8" t="s">
        <v>80</v>
      </c>
      <c r="B45" s="9">
        <v>1</v>
      </c>
      <c r="C45" s="9">
        <v>154</v>
      </c>
      <c r="D45" s="9">
        <v>154</v>
      </c>
      <c r="E45" s="9">
        <v>60</v>
      </c>
      <c r="F45" s="10">
        <v>38.961038961038959</v>
      </c>
      <c r="G45" s="9">
        <v>154</v>
      </c>
      <c r="H45" s="9">
        <v>6</v>
      </c>
      <c r="I45" s="10">
        <v>3.8961038961038965</v>
      </c>
      <c r="J45" s="9">
        <v>153</v>
      </c>
      <c r="K45" s="9">
        <v>2</v>
      </c>
      <c r="L45" s="10">
        <v>1.3071895424836599</v>
      </c>
      <c r="M45" s="9">
        <v>7</v>
      </c>
      <c r="N45" s="10">
        <v>4.5751633986928111</v>
      </c>
      <c r="O45" s="9">
        <v>2</v>
      </c>
      <c r="P45" s="10">
        <v>1.3071895424836599</v>
      </c>
    </row>
    <row r="46" spans="1:16" x14ac:dyDescent="0.25">
      <c r="A46" s="8" t="s">
        <v>131</v>
      </c>
      <c r="B46" s="9">
        <v>1</v>
      </c>
      <c r="C46" s="9">
        <v>204</v>
      </c>
      <c r="D46" s="9">
        <v>203</v>
      </c>
      <c r="E46" s="9">
        <v>64</v>
      </c>
      <c r="F46" s="10">
        <v>31.527093596059114</v>
      </c>
      <c r="G46" s="9">
        <v>202</v>
      </c>
      <c r="H46" s="9">
        <v>6</v>
      </c>
      <c r="I46" s="10">
        <v>2.9702970297029703</v>
      </c>
      <c r="J46" s="9">
        <v>204</v>
      </c>
      <c r="K46" s="9">
        <v>4</v>
      </c>
      <c r="L46" s="10">
        <v>1.9607843137254903</v>
      </c>
      <c r="M46" s="9">
        <v>10</v>
      </c>
      <c r="N46" s="10">
        <v>4.9019607843137258</v>
      </c>
      <c r="O46" s="9">
        <v>5</v>
      </c>
      <c r="P46" s="10">
        <v>2.4509803921568629</v>
      </c>
    </row>
    <row r="47" spans="1:16" x14ac:dyDescent="0.25">
      <c r="A47" s="8" t="s">
        <v>132</v>
      </c>
      <c r="B47" s="9">
        <v>1</v>
      </c>
      <c r="C47" s="9">
        <v>313</v>
      </c>
      <c r="D47" s="9">
        <v>313</v>
      </c>
      <c r="E47" s="9">
        <v>105</v>
      </c>
      <c r="F47" s="10">
        <v>33.546325878594246</v>
      </c>
      <c r="G47" s="9">
        <v>313</v>
      </c>
      <c r="H47" s="9">
        <v>17</v>
      </c>
      <c r="I47" s="10">
        <v>5.4313099041533546</v>
      </c>
      <c r="J47" s="9">
        <v>311</v>
      </c>
      <c r="K47" s="9">
        <v>4</v>
      </c>
      <c r="L47" s="10">
        <v>1.2861736334405145</v>
      </c>
      <c r="M47" s="9">
        <v>11</v>
      </c>
      <c r="N47" s="10">
        <v>3.536977491961415</v>
      </c>
      <c r="O47" s="9">
        <v>3</v>
      </c>
      <c r="P47" s="10">
        <v>0.96463022508038587</v>
      </c>
    </row>
    <row r="48" spans="1:16" x14ac:dyDescent="0.25">
      <c r="A48" s="8" t="s">
        <v>133</v>
      </c>
      <c r="B48" s="9">
        <v>1</v>
      </c>
      <c r="C48" s="9">
        <v>307</v>
      </c>
      <c r="D48" s="9">
        <v>306</v>
      </c>
      <c r="E48" s="9">
        <v>99</v>
      </c>
      <c r="F48" s="10">
        <v>32.352941176470587</v>
      </c>
      <c r="G48" s="9">
        <v>304</v>
      </c>
      <c r="H48" s="9">
        <v>9</v>
      </c>
      <c r="I48" s="10">
        <v>2.9605263157894735</v>
      </c>
      <c r="J48" s="9">
        <v>304</v>
      </c>
      <c r="K48" s="9">
        <v>1</v>
      </c>
      <c r="L48" s="10">
        <v>0.3289473684210526</v>
      </c>
      <c r="M48" s="9">
        <v>19</v>
      </c>
      <c r="N48" s="10">
        <v>6.25</v>
      </c>
      <c r="O48" s="9">
        <v>3</v>
      </c>
      <c r="P48" s="10">
        <v>0.98684210526315796</v>
      </c>
    </row>
    <row r="49" spans="1:16" x14ac:dyDescent="0.25">
      <c r="A49" s="8" t="s">
        <v>134</v>
      </c>
      <c r="B49" s="9">
        <v>1</v>
      </c>
      <c r="C49" s="9">
        <v>45</v>
      </c>
      <c r="D49" s="9">
        <v>45</v>
      </c>
      <c r="E49" s="9">
        <v>12</v>
      </c>
      <c r="F49" s="10">
        <v>26.666666666666664</v>
      </c>
      <c r="G49" s="9">
        <v>45</v>
      </c>
      <c r="H49" s="9">
        <v>2</v>
      </c>
      <c r="I49" s="10">
        <v>4.4444444444444446</v>
      </c>
      <c r="J49" s="9">
        <v>45</v>
      </c>
      <c r="K49" s="9">
        <v>1</v>
      </c>
      <c r="L49" s="10">
        <v>2.2222222222222223</v>
      </c>
      <c r="M49" s="9">
        <v>2</v>
      </c>
      <c r="N49" s="10">
        <v>4.4444444444444446</v>
      </c>
      <c r="O49" s="9">
        <v>0</v>
      </c>
      <c r="P49" s="10">
        <v>0</v>
      </c>
    </row>
    <row r="52" spans="1:16" x14ac:dyDescent="0.25">
      <c r="A52" s="6" t="s">
        <v>83</v>
      </c>
    </row>
    <row r="53" spans="1:16" x14ac:dyDescent="0.25">
      <c r="A53" s="7" t="s">
        <v>18</v>
      </c>
      <c r="B53" s="6" t="s">
        <v>121</v>
      </c>
    </row>
    <row r="54" spans="1:16" x14ac:dyDescent="0.25">
      <c r="A54" s="8" t="s">
        <v>122</v>
      </c>
      <c r="B54" s="9">
        <v>1</v>
      </c>
      <c r="C54" s="9">
        <v>455</v>
      </c>
      <c r="D54" s="9">
        <v>454</v>
      </c>
      <c r="E54" s="9">
        <v>145</v>
      </c>
      <c r="F54" s="10">
        <v>31.938325991189426</v>
      </c>
      <c r="G54" s="9">
        <v>454</v>
      </c>
      <c r="H54" s="9">
        <v>26</v>
      </c>
      <c r="I54" s="10">
        <v>5.7268722466960353</v>
      </c>
      <c r="J54" s="9">
        <v>451</v>
      </c>
      <c r="K54" s="9">
        <v>3</v>
      </c>
      <c r="L54" s="10">
        <v>0.66518847006651882</v>
      </c>
      <c r="M54" s="9">
        <v>19</v>
      </c>
      <c r="N54" s="10">
        <v>4.2128603104212861</v>
      </c>
      <c r="O54" s="9">
        <v>8</v>
      </c>
      <c r="P54" s="10">
        <v>1.7738359201773835</v>
      </c>
    </row>
    <row r="55" spans="1:16" x14ac:dyDescent="0.25">
      <c r="A55" s="8" t="s">
        <v>123</v>
      </c>
      <c r="B55" s="9">
        <v>1</v>
      </c>
      <c r="C55" s="9">
        <v>218</v>
      </c>
      <c r="D55" s="9">
        <v>218</v>
      </c>
      <c r="E55" s="9">
        <v>67</v>
      </c>
      <c r="F55" s="10">
        <v>30.733944954128443</v>
      </c>
      <c r="G55" s="9">
        <v>218</v>
      </c>
      <c r="H55" s="9">
        <v>9</v>
      </c>
      <c r="I55" s="10">
        <v>4.1284403669724767</v>
      </c>
      <c r="J55" s="9">
        <v>216</v>
      </c>
      <c r="K55" s="9">
        <v>3</v>
      </c>
      <c r="L55" s="10">
        <v>1.3888888888888888</v>
      </c>
      <c r="M55" s="9">
        <v>13</v>
      </c>
      <c r="N55" s="10">
        <v>6.0185185185185182</v>
      </c>
      <c r="O55" s="9">
        <v>4</v>
      </c>
      <c r="P55" s="10">
        <v>1.8518518518518519</v>
      </c>
    </row>
    <row r="56" spans="1:16" x14ac:dyDescent="0.25">
      <c r="A56" s="8" t="s">
        <v>124</v>
      </c>
      <c r="B56" s="9">
        <v>1</v>
      </c>
      <c r="C56" s="9">
        <v>203</v>
      </c>
      <c r="D56" s="9">
        <v>203</v>
      </c>
      <c r="E56" s="9">
        <v>53</v>
      </c>
      <c r="F56" s="10">
        <v>26.108374384236456</v>
      </c>
      <c r="G56" s="9">
        <v>203</v>
      </c>
      <c r="H56" s="9">
        <v>9</v>
      </c>
      <c r="I56" s="10">
        <v>4.4334975369458132</v>
      </c>
      <c r="J56" s="9">
        <v>203</v>
      </c>
      <c r="K56" s="9">
        <v>2</v>
      </c>
      <c r="L56" s="10">
        <v>0.98522167487684731</v>
      </c>
      <c r="M56" s="9">
        <v>5</v>
      </c>
      <c r="N56" s="10">
        <v>2.4630541871921183</v>
      </c>
      <c r="O56" s="9">
        <v>1</v>
      </c>
      <c r="P56" s="10">
        <v>0.49261083743842365</v>
      </c>
    </row>
    <row r="57" spans="1:16" x14ac:dyDescent="0.25">
      <c r="A57" s="8" t="s">
        <v>121</v>
      </c>
      <c r="B57" s="9">
        <v>1</v>
      </c>
      <c r="C57" s="9">
        <v>1806</v>
      </c>
      <c r="D57" s="9">
        <v>1801</v>
      </c>
      <c r="E57" s="9">
        <v>601</v>
      </c>
      <c r="F57" s="10">
        <v>33.370349805663515</v>
      </c>
      <c r="G57" s="9">
        <v>1804</v>
      </c>
      <c r="H57" s="9">
        <v>65</v>
      </c>
      <c r="I57" s="10">
        <v>3.6031042128603104</v>
      </c>
      <c r="J57" s="9">
        <v>1802</v>
      </c>
      <c r="K57" s="9">
        <v>9</v>
      </c>
      <c r="L57" s="10">
        <v>0.49944506104328523</v>
      </c>
      <c r="M57" s="9">
        <v>111</v>
      </c>
      <c r="N57" s="10">
        <v>6.1598224195338513</v>
      </c>
      <c r="O57" s="9">
        <v>31</v>
      </c>
      <c r="P57" s="10">
        <v>1.7203107658157604</v>
      </c>
    </row>
    <row r="58" spans="1:16" x14ac:dyDescent="0.25">
      <c r="A58" s="8" t="s">
        <v>125</v>
      </c>
      <c r="B58" s="9">
        <v>1</v>
      </c>
      <c r="C58" s="9">
        <v>266</v>
      </c>
      <c r="D58" s="9">
        <v>266</v>
      </c>
      <c r="E58" s="9">
        <v>86</v>
      </c>
      <c r="F58" s="10">
        <v>32.330827067669176</v>
      </c>
      <c r="G58" s="9">
        <v>266</v>
      </c>
      <c r="H58" s="9">
        <v>8</v>
      </c>
      <c r="I58" s="10">
        <v>3.007518796992481</v>
      </c>
      <c r="J58" s="9">
        <v>266</v>
      </c>
      <c r="K58" s="9">
        <v>0</v>
      </c>
      <c r="L58" s="10">
        <v>0</v>
      </c>
      <c r="M58" s="9">
        <v>12</v>
      </c>
      <c r="N58" s="10">
        <v>4.511278195488722</v>
      </c>
      <c r="O58" s="9">
        <v>1</v>
      </c>
      <c r="P58" s="10">
        <v>0.37593984962406013</v>
      </c>
    </row>
    <row r="59" spans="1:16" x14ac:dyDescent="0.25">
      <c r="A59" s="8" t="s">
        <v>126</v>
      </c>
      <c r="B59" s="9">
        <v>1</v>
      </c>
      <c r="C59" s="9">
        <v>316</v>
      </c>
      <c r="D59" s="9">
        <v>315</v>
      </c>
      <c r="E59" s="9">
        <v>72</v>
      </c>
      <c r="F59" s="10">
        <v>22.857142857142858</v>
      </c>
      <c r="G59" s="9">
        <v>316</v>
      </c>
      <c r="H59" s="9">
        <v>17</v>
      </c>
      <c r="I59" s="10">
        <v>5.3797468354430382</v>
      </c>
      <c r="J59" s="9">
        <v>316</v>
      </c>
      <c r="K59" s="9">
        <v>7</v>
      </c>
      <c r="L59" s="10">
        <v>2.2151898734177213</v>
      </c>
      <c r="M59" s="9">
        <v>16</v>
      </c>
      <c r="N59" s="10">
        <v>5.0632911392405067</v>
      </c>
      <c r="O59" s="9">
        <v>4</v>
      </c>
      <c r="P59" s="10">
        <v>1.2658227848101267</v>
      </c>
    </row>
    <row r="60" spans="1:16" x14ac:dyDescent="0.25">
      <c r="A60" s="8" t="s">
        <v>127</v>
      </c>
      <c r="B60" s="9">
        <v>1</v>
      </c>
      <c r="C60" s="9">
        <v>942</v>
      </c>
      <c r="D60" s="9">
        <v>939</v>
      </c>
      <c r="E60" s="9">
        <v>280</v>
      </c>
      <c r="F60" s="10">
        <v>29.81895633652822</v>
      </c>
      <c r="G60" s="9">
        <v>942</v>
      </c>
      <c r="H60" s="9">
        <v>38</v>
      </c>
      <c r="I60" s="10">
        <v>4.0339702760084926</v>
      </c>
      <c r="J60" s="9">
        <v>941</v>
      </c>
      <c r="K60" s="9">
        <v>11</v>
      </c>
      <c r="L60" s="10">
        <v>1.1689691817215728</v>
      </c>
      <c r="M60" s="9">
        <v>50</v>
      </c>
      <c r="N60" s="10">
        <v>5.313496280552604</v>
      </c>
      <c r="O60" s="9">
        <v>20</v>
      </c>
      <c r="P60" s="10">
        <v>2.1253985122210413</v>
      </c>
    </row>
    <row r="61" spans="1:16" x14ac:dyDescent="0.25">
      <c r="A61" s="8" t="s">
        <v>128</v>
      </c>
      <c r="B61" s="9">
        <v>1</v>
      </c>
      <c r="C61" s="9">
        <v>292</v>
      </c>
      <c r="D61" s="9">
        <v>290</v>
      </c>
      <c r="E61" s="9">
        <v>95</v>
      </c>
      <c r="F61" s="10">
        <v>32.758620689655174</v>
      </c>
      <c r="G61" s="9">
        <v>290</v>
      </c>
      <c r="H61" s="9">
        <v>11</v>
      </c>
      <c r="I61" s="10">
        <v>3.7931034482758621</v>
      </c>
      <c r="J61" s="9">
        <v>291</v>
      </c>
      <c r="K61" s="9">
        <v>2</v>
      </c>
      <c r="L61" s="10">
        <v>0.6872852233676976</v>
      </c>
      <c r="M61" s="9">
        <v>16</v>
      </c>
      <c r="N61" s="10">
        <v>5.4982817869415808</v>
      </c>
      <c r="O61" s="9">
        <v>7</v>
      </c>
      <c r="P61" s="10">
        <v>2.4054982817869415</v>
      </c>
    </row>
    <row r="62" spans="1:16" x14ac:dyDescent="0.25">
      <c r="A62" s="8" t="s">
        <v>129</v>
      </c>
      <c r="B62" s="9">
        <v>1</v>
      </c>
      <c r="C62" s="9">
        <v>70</v>
      </c>
      <c r="D62" s="9">
        <v>69</v>
      </c>
      <c r="E62" s="9">
        <v>18</v>
      </c>
      <c r="F62" s="10">
        <v>26.086956521739129</v>
      </c>
      <c r="G62" s="9">
        <v>70</v>
      </c>
      <c r="H62" s="9">
        <v>2</v>
      </c>
      <c r="I62" s="10">
        <v>2.8571428571428572</v>
      </c>
      <c r="J62" s="9">
        <v>69</v>
      </c>
      <c r="K62" s="9">
        <v>0</v>
      </c>
      <c r="L62" s="10">
        <v>0</v>
      </c>
      <c r="M62" s="9">
        <v>3</v>
      </c>
      <c r="N62" s="10">
        <v>4.3478260869565215</v>
      </c>
      <c r="O62" s="9">
        <v>1</v>
      </c>
      <c r="P62" s="10">
        <v>1.4492753623188406</v>
      </c>
    </row>
    <row r="63" spans="1:16" x14ac:dyDescent="0.25">
      <c r="A63" s="8" t="s">
        <v>130</v>
      </c>
      <c r="B63" s="9">
        <v>1</v>
      </c>
      <c r="C63" s="9">
        <v>64</v>
      </c>
      <c r="D63" s="9">
        <v>64</v>
      </c>
      <c r="E63" s="9">
        <v>18</v>
      </c>
      <c r="F63" s="10">
        <v>28.125</v>
      </c>
      <c r="G63" s="9">
        <v>64</v>
      </c>
      <c r="H63" s="9">
        <v>3</v>
      </c>
      <c r="I63" s="10">
        <v>4.6875</v>
      </c>
      <c r="J63" s="9">
        <v>64</v>
      </c>
      <c r="K63" s="9">
        <v>0</v>
      </c>
      <c r="L63" s="10">
        <v>0</v>
      </c>
      <c r="M63" s="9">
        <v>6</v>
      </c>
      <c r="N63" s="10">
        <v>9.375</v>
      </c>
      <c r="O63" s="9">
        <v>1</v>
      </c>
      <c r="P63" s="10">
        <v>1.5625</v>
      </c>
    </row>
    <row r="64" spans="1:16" x14ac:dyDescent="0.25">
      <c r="A64" s="8" t="s">
        <v>80</v>
      </c>
      <c r="B64" s="9">
        <v>1</v>
      </c>
      <c r="C64" s="9">
        <v>165</v>
      </c>
      <c r="D64" s="9">
        <v>165</v>
      </c>
      <c r="E64" s="9">
        <v>64</v>
      </c>
      <c r="F64" s="10">
        <v>38.787878787878789</v>
      </c>
      <c r="G64" s="9">
        <v>165</v>
      </c>
      <c r="H64" s="9">
        <v>5</v>
      </c>
      <c r="I64" s="10">
        <v>3.0303030303030298</v>
      </c>
      <c r="J64" s="9">
        <v>165</v>
      </c>
      <c r="K64" s="9">
        <v>1</v>
      </c>
      <c r="L64" s="10">
        <v>0.60606060606060608</v>
      </c>
      <c r="M64" s="9">
        <v>4</v>
      </c>
      <c r="N64" s="10">
        <v>2.4242424242424243</v>
      </c>
      <c r="O64" s="9">
        <v>3</v>
      </c>
      <c r="P64" s="10">
        <v>1.8181818181818181</v>
      </c>
    </row>
    <row r="65" spans="1:16" x14ac:dyDescent="0.25">
      <c r="A65" s="8" t="s">
        <v>131</v>
      </c>
      <c r="B65" s="9">
        <v>1</v>
      </c>
      <c r="C65" s="9">
        <v>272</v>
      </c>
      <c r="D65" s="9">
        <v>272</v>
      </c>
      <c r="E65" s="9">
        <v>95</v>
      </c>
      <c r="F65" s="10">
        <v>34.92647058823529</v>
      </c>
      <c r="G65" s="9">
        <v>270</v>
      </c>
      <c r="H65" s="9">
        <v>8</v>
      </c>
      <c r="I65" s="10">
        <v>2.9629629629629632</v>
      </c>
      <c r="J65" s="9">
        <v>272</v>
      </c>
      <c r="K65" s="9">
        <v>3</v>
      </c>
      <c r="L65" s="10">
        <v>1.1029411764705883</v>
      </c>
      <c r="M65" s="9">
        <v>9</v>
      </c>
      <c r="N65" s="10">
        <v>3.3088235294117645</v>
      </c>
      <c r="O65" s="9">
        <v>5</v>
      </c>
      <c r="P65" s="10">
        <v>1.838235294117647</v>
      </c>
    </row>
    <row r="66" spans="1:16" x14ac:dyDescent="0.25">
      <c r="A66" s="8" t="s">
        <v>132</v>
      </c>
      <c r="B66" s="9">
        <v>1</v>
      </c>
      <c r="C66" s="9">
        <v>356</v>
      </c>
      <c r="D66" s="9">
        <v>355</v>
      </c>
      <c r="E66" s="9">
        <v>109</v>
      </c>
      <c r="F66" s="10">
        <v>30.704225352112676</v>
      </c>
      <c r="G66" s="9">
        <v>356</v>
      </c>
      <c r="H66" s="9">
        <v>12</v>
      </c>
      <c r="I66" s="10">
        <v>3.3707865168539324</v>
      </c>
      <c r="J66" s="9">
        <v>355</v>
      </c>
      <c r="K66" s="9">
        <v>5</v>
      </c>
      <c r="L66" s="10">
        <v>1.408450704225352</v>
      </c>
      <c r="M66" s="9">
        <v>14</v>
      </c>
      <c r="N66" s="10">
        <v>3.9436619718309855</v>
      </c>
      <c r="O66" s="9">
        <v>5</v>
      </c>
      <c r="P66" s="10">
        <v>1.408450704225352</v>
      </c>
    </row>
    <row r="67" spans="1:16" x14ac:dyDescent="0.25">
      <c r="A67" s="8" t="s">
        <v>133</v>
      </c>
      <c r="B67" s="9">
        <v>1</v>
      </c>
      <c r="C67" s="9">
        <v>282</v>
      </c>
      <c r="D67" s="9">
        <v>280</v>
      </c>
      <c r="E67" s="9">
        <v>79</v>
      </c>
      <c r="F67" s="10">
        <v>28.214285714285715</v>
      </c>
      <c r="G67" s="9">
        <v>282</v>
      </c>
      <c r="H67" s="9">
        <v>6</v>
      </c>
      <c r="I67" s="10">
        <v>2.1276595744680851</v>
      </c>
      <c r="J67" s="9">
        <v>281</v>
      </c>
      <c r="K67" s="9">
        <v>2</v>
      </c>
      <c r="L67" s="10">
        <v>0.71174377224199292</v>
      </c>
      <c r="M67" s="9">
        <v>18</v>
      </c>
      <c r="N67" s="10">
        <v>6.4056939501779357</v>
      </c>
      <c r="O67" s="9">
        <v>4</v>
      </c>
      <c r="P67" s="10">
        <v>1.4234875444839858</v>
      </c>
    </row>
    <row r="68" spans="1:16" x14ac:dyDescent="0.25">
      <c r="A68" s="8" t="s">
        <v>134</v>
      </c>
      <c r="B68" s="9">
        <v>1</v>
      </c>
      <c r="C68" s="9">
        <v>73</v>
      </c>
      <c r="D68" s="9">
        <v>73</v>
      </c>
      <c r="E68" s="9">
        <v>17</v>
      </c>
      <c r="F68" s="10">
        <v>23.287671232876715</v>
      </c>
      <c r="G68" s="9">
        <v>73</v>
      </c>
      <c r="H68" s="9">
        <v>1</v>
      </c>
      <c r="I68" s="10">
        <v>1.3698630136986301</v>
      </c>
      <c r="J68" s="9">
        <v>73</v>
      </c>
      <c r="K68" s="9">
        <v>0</v>
      </c>
      <c r="L68" s="10">
        <v>0</v>
      </c>
      <c r="M68" s="9">
        <v>4</v>
      </c>
      <c r="N68" s="10">
        <v>5.4794520547945202</v>
      </c>
      <c r="O68" s="9">
        <v>0</v>
      </c>
      <c r="P68" s="10">
        <v>0</v>
      </c>
    </row>
    <row r="71" spans="1:16" x14ac:dyDescent="0.25">
      <c r="A71" s="6" t="s">
        <v>84</v>
      </c>
    </row>
    <row r="72" spans="1:16" x14ac:dyDescent="0.25">
      <c r="A72" s="7" t="s">
        <v>18</v>
      </c>
      <c r="B72" s="6" t="s">
        <v>121</v>
      </c>
    </row>
    <row r="73" spans="1:16" x14ac:dyDescent="0.25">
      <c r="A73" s="8" t="s">
        <v>122</v>
      </c>
      <c r="B73" s="9">
        <v>1</v>
      </c>
      <c r="C73" s="9">
        <v>373</v>
      </c>
      <c r="D73" s="9">
        <v>372</v>
      </c>
      <c r="E73" s="9">
        <v>109</v>
      </c>
      <c r="F73" s="10">
        <v>29.301075268817204</v>
      </c>
      <c r="G73" s="9">
        <v>371</v>
      </c>
      <c r="H73" s="9">
        <v>24</v>
      </c>
      <c r="I73" s="10">
        <v>6.4690026954177888</v>
      </c>
      <c r="J73" s="9">
        <v>372</v>
      </c>
      <c r="K73" s="9">
        <v>12</v>
      </c>
      <c r="L73" s="10">
        <v>3.225806451612903</v>
      </c>
      <c r="M73" s="9">
        <v>19</v>
      </c>
      <c r="N73" s="10">
        <v>5.10752688172043</v>
      </c>
      <c r="O73" s="9">
        <v>2</v>
      </c>
      <c r="P73" s="10">
        <v>0.5376344086021505</v>
      </c>
    </row>
    <row r="74" spans="1:16" x14ac:dyDescent="0.25">
      <c r="A74" s="8" t="s">
        <v>123</v>
      </c>
      <c r="B74" s="9">
        <v>1</v>
      </c>
      <c r="C74" s="9">
        <v>225</v>
      </c>
      <c r="D74" s="9">
        <v>225</v>
      </c>
      <c r="E74" s="9">
        <v>65</v>
      </c>
      <c r="F74" s="10">
        <v>28.888888888888886</v>
      </c>
      <c r="G74" s="9">
        <v>225</v>
      </c>
      <c r="H74" s="9">
        <v>10</v>
      </c>
      <c r="I74" s="10">
        <v>4.4444444444444446</v>
      </c>
      <c r="J74" s="9">
        <v>225</v>
      </c>
      <c r="K74" s="9">
        <v>3</v>
      </c>
      <c r="L74" s="10">
        <v>1.3333333333333335</v>
      </c>
      <c r="M74" s="9">
        <v>11</v>
      </c>
      <c r="N74" s="10">
        <v>4.8888888888888893</v>
      </c>
      <c r="O74" s="9">
        <v>9</v>
      </c>
      <c r="P74" s="10">
        <v>4</v>
      </c>
    </row>
    <row r="75" spans="1:16" x14ac:dyDescent="0.25">
      <c r="A75" s="8" t="s">
        <v>124</v>
      </c>
      <c r="B75" s="9">
        <v>1</v>
      </c>
      <c r="C75" s="9">
        <v>174</v>
      </c>
      <c r="D75" s="9">
        <v>174</v>
      </c>
      <c r="E75" s="9">
        <v>41</v>
      </c>
      <c r="F75" s="10">
        <v>23.5632183908046</v>
      </c>
      <c r="G75" s="9">
        <v>174</v>
      </c>
      <c r="H75" s="9">
        <v>8</v>
      </c>
      <c r="I75" s="10">
        <v>4.5977011494252871</v>
      </c>
      <c r="J75" s="9">
        <v>174</v>
      </c>
      <c r="K75" s="9">
        <v>2</v>
      </c>
      <c r="L75" s="10">
        <v>1.1494252873563218</v>
      </c>
      <c r="M75" s="9">
        <v>6</v>
      </c>
      <c r="N75" s="10">
        <v>3.4482758620689657</v>
      </c>
      <c r="O75" s="9">
        <v>0</v>
      </c>
      <c r="P75" s="10">
        <v>0</v>
      </c>
    </row>
    <row r="76" spans="1:16" x14ac:dyDescent="0.25">
      <c r="A76" s="8" t="s">
        <v>121</v>
      </c>
      <c r="B76" s="9">
        <v>1</v>
      </c>
      <c r="C76" s="9">
        <v>1549</v>
      </c>
      <c r="D76" s="9">
        <v>1548</v>
      </c>
      <c r="E76" s="9">
        <v>539</v>
      </c>
      <c r="F76" s="10">
        <v>34.819121447028422</v>
      </c>
      <c r="G76" s="9">
        <v>1547</v>
      </c>
      <c r="H76" s="9">
        <v>62</v>
      </c>
      <c r="I76" s="10">
        <v>4.0077569489334195</v>
      </c>
      <c r="J76" s="9">
        <v>1545</v>
      </c>
      <c r="K76" s="9">
        <v>12</v>
      </c>
      <c r="L76" s="10">
        <v>0.77669902912621358</v>
      </c>
      <c r="M76" s="9">
        <v>95</v>
      </c>
      <c r="N76" s="10">
        <v>6.1488673139158569</v>
      </c>
      <c r="O76" s="9">
        <v>24</v>
      </c>
      <c r="P76" s="10">
        <v>1.5533980582524272</v>
      </c>
    </row>
    <row r="77" spans="1:16" x14ac:dyDescent="0.25">
      <c r="A77" s="8" t="s">
        <v>125</v>
      </c>
      <c r="B77" s="9">
        <v>1</v>
      </c>
      <c r="C77" s="9">
        <v>248</v>
      </c>
      <c r="D77" s="9">
        <v>247</v>
      </c>
      <c r="E77" s="9">
        <v>71</v>
      </c>
      <c r="F77" s="10">
        <v>28.744939271255063</v>
      </c>
      <c r="G77" s="9">
        <v>248</v>
      </c>
      <c r="H77" s="9">
        <v>5</v>
      </c>
      <c r="I77" s="10">
        <v>2.0161290322580645</v>
      </c>
      <c r="J77" s="9">
        <v>248</v>
      </c>
      <c r="K77" s="9">
        <v>2</v>
      </c>
      <c r="L77" s="10">
        <v>0.80645161290322576</v>
      </c>
      <c r="M77" s="9">
        <v>9</v>
      </c>
      <c r="N77" s="10">
        <v>3.629032258064516</v>
      </c>
      <c r="O77" s="9">
        <v>4</v>
      </c>
      <c r="P77" s="10">
        <v>1.6129032258064515</v>
      </c>
    </row>
    <row r="78" spans="1:16" x14ac:dyDescent="0.25">
      <c r="A78" s="8" t="s">
        <v>126</v>
      </c>
      <c r="B78" s="9">
        <v>1</v>
      </c>
      <c r="C78" s="9">
        <v>268</v>
      </c>
      <c r="D78" s="9">
        <v>268</v>
      </c>
      <c r="E78" s="9">
        <v>67</v>
      </c>
      <c r="F78" s="10">
        <v>25</v>
      </c>
      <c r="G78" s="9">
        <v>265</v>
      </c>
      <c r="H78" s="9">
        <v>12</v>
      </c>
      <c r="I78" s="10">
        <v>4.5283018867924527</v>
      </c>
      <c r="J78" s="9">
        <v>267</v>
      </c>
      <c r="K78" s="9">
        <v>2</v>
      </c>
      <c r="L78" s="10">
        <v>0.74906367041198507</v>
      </c>
      <c r="M78" s="9">
        <v>10</v>
      </c>
      <c r="N78" s="10">
        <v>3.7453183520599254</v>
      </c>
      <c r="O78" s="9">
        <v>4</v>
      </c>
      <c r="P78" s="10">
        <v>1.4981273408239701</v>
      </c>
    </row>
    <row r="79" spans="1:16" x14ac:dyDescent="0.25">
      <c r="A79" s="8" t="s">
        <v>127</v>
      </c>
      <c r="B79" s="9">
        <v>1</v>
      </c>
      <c r="C79" s="9">
        <v>891</v>
      </c>
      <c r="D79" s="9">
        <v>885</v>
      </c>
      <c r="E79" s="9">
        <v>293</v>
      </c>
      <c r="F79" s="10">
        <v>33.10734463276836</v>
      </c>
      <c r="G79" s="9">
        <v>889</v>
      </c>
      <c r="H79" s="9">
        <v>41</v>
      </c>
      <c r="I79" s="10">
        <v>4.6119235095613051</v>
      </c>
      <c r="J79" s="9">
        <v>888</v>
      </c>
      <c r="K79" s="9">
        <v>7</v>
      </c>
      <c r="L79" s="10">
        <v>0.78828828828828834</v>
      </c>
      <c r="M79" s="9">
        <v>44</v>
      </c>
      <c r="N79" s="10">
        <v>4.954954954954955</v>
      </c>
      <c r="O79" s="9">
        <v>30</v>
      </c>
      <c r="P79" s="10">
        <v>3.3783783783783781</v>
      </c>
    </row>
    <row r="80" spans="1:16" x14ac:dyDescent="0.25">
      <c r="A80" s="8" t="s">
        <v>128</v>
      </c>
      <c r="B80" s="9">
        <v>1</v>
      </c>
      <c r="C80" s="9">
        <v>290</v>
      </c>
      <c r="D80" s="9">
        <v>289</v>
      </c>
      <c r="E80" s="9">
        <v>93</v>
      </c>
      <c r="F80" s="10">
        <v>32.179930795847753</v>
      </c>
      <c r="G80" s="9">
        <v>289</v>
      </c>
      <c r="H80" s="9">
        <v>9</v>
      </c>
      <c r="I80" s="10">
        <v>3.1141868512110729</v>
      </c>
      <c r="J80" s="9">
        <v>290</v>
      </c>
      <c r="K80" s="9">
        <v>1</v>
      </c>
      <c r="L80" s="10">
        <v>0.34482758620689657</v>
      </c>
      <c r="M80" s="9">
        <v>15</v>
      </c>
      <c r="N80" s="10">
        <v>5.1724137931034484</v>
      </c>
      <c r="O80" s="9">
        <v>5</v>
      </c>
      <c r="P80" s="10">
        <v>1.7241379310344829</v>
      </c>
    </row>
    <row r="81" spans="1:16" x14ac:dyDescent="0.25">
      <c r="A81" s="8" t="s">
        <v>129</v>
      </c>
      <c r="B81" s="9">
        <v>1</v>
      </c>
      <c r="C81" s="9">
        <v>99</v>
      </c>
      <c r="D81" s="9">
        <v>99</v>
      </c>
      <c r="E81" s="9">
        <v>23</v>
      </c>
      <c r="F81" s="10">
        <v>23.232323232323232</v>
      </c>
      <c r="G81" s="9">
        <v>99</v>
      </c>
      <c r="H81" s="9">
        <v>6</v>
      </c>
      <c r="I81" s="10">
        <v>6.0606060606060597</v>
      </c>
      <c r="J81" s="9">
        <v>98</v>
      </c>
      <c r="K81" s="9">
        <v>2</v>
      </c>
      <c r="L81" s="10">
        <v>2.0408163265306123</v>
      </c>
      <c r="M81" s="9">
        <v>3</v>
      </c>
      <c r="N81" s="10">
        <v>3.0612244897959182</v>
      </c>
      <c r="O81" s="9">
        <v>0</v>
      </c>
      <c r="P81" s="10">
        <v>0</v>
      </c>
    </row>
    <row r="82" spans="1:16" x14ac:dyDescent="0.25">
      <c r="A82" s="8" t="s">
        <v>130</v>
      </c>
      <c r="B82" s="9">
        <v>1</v>
      </c>
      <c r="C82" s="9">
        <v>111</v>
      </c>
      <c r="D82" s="9">
        <v>108</v>
      </c>
      <c r="E82" s="9">
        <v>19</v>
      </c>
      <c r="F82" s="10">
        <v>17.592592592592595</v>
      </c>
      <c r="G82" s="9">
        <v>111</v>
      </c>
      <c r="H82" s="9">
        <v>0</v>
      </c>
      <c r="I82" s="10">
        <v>0</v>
      </c>
      <c r="J82" s="9">
        <v>111</v>
      </c>
      <c r="K82" s="9">
        <v>0</v>
      </c>
      <c r="L82" s="10">
        <v>0</v>
      </c>
      <c r="M82" s="9">
        <v>19</v>
      </c>
      <c r="N82" s="10">
        <v>17.117117117117118</v>
      </c>
      <c r="O82" s="9">
        <v>9</v>
      </c>
      <c r="P82" s="10">
        <v>8.1081081081081088</v>
      </c>
    </row>
    <row r="83" spans="1:16" x14ac:dyDescent="0.25">
      <c r="A83" s="8" t="s">
        <v>80</v>
      </c>
      <c r="B83" s="9">
        <v>1</v>
      </c>
      <c r="C83" s="9">
        <v>124</v>
      </c>
      <c r="D83" s="9">
        <v>123</v>
      </c>
      <c r="E83" s="9">
        <v>42</v>
      </c>
      <c r="F83" s="10">
        <v>34.146341463414636</v>
      </c>
      <c r="G83" s="9">
        <v>124</v>
      </c>
      <c r="H83" s="9">
        <v>5</v>
      </c>
      <c r="I83" s="10">
        <v>4.032258064516129</v>
      </c>
      <c r="J83" s="9">
        <v>124</v>
      </c>
      <c r="K83" s="9">
        <v>0</v>
      </c>
      <c r="L83" s="10">
        <v>0</v>
      </c>
      <c r="M83" s="9">
        <v>6</v>
      </c>
      <c r="N83" s="10">
        <v>4.838709677419355</v>
      </c>
      <c r="O83" s="9">
        <v>4</v>
      </c>
      <c r="P83" s="10">
        <v>3.225806451612903</v>
      </c>
    </row>
    <row r="84" spans="1:16" x14ac:dyDescent="0.25">
      <c r="A84" s="8" t="s">
        <v>131</v>
      </c>
      <c r="B84" s="9">
        <v>1</v>
      </c>
      <c r="C84" s="9">
        <v>239</v>
      </c>
      <c r="D84" s="9">
        <v>239</v>
      </c>
      <c r="E84" s="9">
        <v>72</v>
      </c>
      <c r="F84" s="10">
        <v>30.125523012552303</v>
      </c>
      <c r="G84" s="9">
        <v>239</v>
      </c>
      <c r="H84" s="9">
        <v>6</v>
      </c>
      <c r="I84" s="10">
        <v>2.510460251046025</v>
      </c>
      <c r="J84" s="9">
        <v>239</v>
      </c>
      <c r="K84" s="9">
        <v>0</v>
      </c>
      <c r="L84" s="10">
        <v>0</v>
      </c>
      <c r="M84" s="9">
        <v>12</v>
      </c>
      <c r="N84" s="10">
        <v>5.02092050209205</v>
      </c>
      <c r="O84" s="9">
        <v>5</v>
      </c>
      <c r="P84" s="10">
        <v>2.0920502092050208</v>
      </c>
    </row>
    <row r="85" spans="1:16" x14ac:dyDescent="0.25">
      <c r="A85" s="8" t="s">
        <v>132</v>
      </c>
      <c r="B85" s="9">
        <v>1</v>
      </c>
      <c r="C85" s="9">
        <v>305</v>
      </c>
      <c r="D85" s="9">
        <v>301</v>
      </c>
      <c r="E85" s="9">
        <v>86</v>
      </c>
      <c r="F85" s="10">
        <v>28.571428571428573</v>
      </c>
      <c r="G85" s="9">
        <v>305</v>
      </c>
      <c r="H85" s="9">
        <v>9</v>
      </c>
      <c r="I85" s="10">
        <v>2.9508196721311477</v>
      </c>
      <c r="J85" s="9">
        <v>305</v>
      </c>
      <c r="K85" s="9">
        <v>1</v>
      </c>
      <c r="L85" s="10">
        <v>0.32786885245901637</v>
      </c>
      <c r="M85" s="9">
        <v>10</v>
      </c>
      <c r="N85" s="10">
        <v>3.278688524590164</v>
      </c>
      <c r="O85" s="9">
        <v>7</v>
      </c>
      <c r="P85" s="10">
        <v>2.2950819672131146</v>
      </c>
    </row>
    <row r="86" spans="1:16" x14ac:dyDescent="0.25">
      <c r="A86" s="8" t="s">
        <v>133</v>
      </c>
      <c r="B86" s="9">
        <v>1</v>
      </c>
      <c r="C86" s="9">
        <v>252</v>
      </c>
      <c r="D86" s="9">
        <v>251</v>
      </c>
      <c r="E86" s="9">
        <v>70</v>
      </c>
      <c r="F86" s="10">
        <v>27.888446215139442</v>
      </c>
      <c r="G86" s="9">
        <v>252</v>
      </c>
      <c r="H86" s="9">
        <v>9</v>
      </c>
      <c r="I86" s="10">
        <v>3.5714285714285716</v>
      </c>
      <c r="J86" s="9">
        <v>250</v>
      </c>
      <c r="K86" s="9">
        <v>1</v>
      </c>
      <c r="L86" s="10">
        <v>0.4</v>
      </c>
      <c r="M86" s="9">
        <v>12</v>
      </c>
      <c r="N86" s="10">
        <v>4.8</v>
      </c>
      <c r="O86" s="9">
        <v>5</v>
      </c>
      <c r="P86" s="10">
        <v>2</v>
      </c>
    </row>
    <row r="87" spans="1:16" x14ac:dyDescent="0.25">
      <c r="A87" s="8" t="s">
        <v>134</v>
      </c>
      <c r="B87" s="9">
        <v>1</v>
      </c>
      <c r="C87" s="9">
        <v>73</v>
      </c>
      <c r="D87" s="9">
        <v>73</v>
      </c>
      <c r="E87" s="9">
        <v>16</v>
      </c>
      <c r="F87" s="10">
        <v>21.917808219178081</v>
      </c>
      <c r="G87" s="9">
        <v>73</v>
      </c>
      <c r="H87" s="9">
        <v>1</v>
      </c>
      <c r="I87" s="10">
        <v>1.3698630136986301</v>
      </c>
      <c r="J87" s="9">
        <v>73</v>
      </c>
      <c r="K87" s="9">
        <v>0</v>
      </c>
      <c r="L87" s="10">
        <v>0</v>
      </c>
      <c r="M87" s="9">
        <v>4</v>
      </c>
      <c r="N87" s="10">
        <v>5.4794520547945202</v>
      </c>
      <c r="O87" s="9">
        <v>0</v>
      </c>
      <c r="P87" s="10">
        <v>0</v>
      </c>
    </row>
    <row r="90" spans="1:16" x14ac:dyDescent="0.25">
      <c r="A90" s="6" t="s">
        <v>85</v>
      </c>
    </row>
    <row r="91" spans="1:16" x14ac:dyDescent="0.25">
      <c r="A91" s="7" t="s">
        <v>18</v>
      </c>
      <c r="B91" s="6" t="s">
        <v>121</v>
      </c>
    </row>
    <row r="92" spans="1:16" x14ac:dyDescent="0.25">
      <c r="A92" s="8" t="s">
        <v>122</v>
      </c>
      <c r="B92" s="9">
        <v>1</v>
      </c>
      <c r="C92" s="9">
        <v>388</v>
      </c>
      <c r="D92" s="9">
        <v>388</v>
      </c>
      <c r="E92" s="9">
        <v>127</v>
      </c>
      <c r="F92" s="10">
        <v>32.731958762886599</v>
      </c>
      <c r="G92" s="9">
        <v>387</v>
      </c>
      <c r="H92" s="9">
        <v>22</v>
      </c>
      <c r="I92" s="10">
        <v>5.684754521963824</v>
      </c>
      <c r="J92" s="9">
        <v>387</v>
      </c>
      <c r="K92" s="9">
        <v>4</v>
      </c>
      <c r="L92" s="10">
        <v>1.03359173126615</v>
      </c>
      <c r="M92" s="9">
        <v>13</v>
      </c>
      <c r="N92" s="10">
        <v>3.3591731266149871</v>
      </c>
      <c r="O92" s="9">
        <v>1</v>
      </c>
      <c r="P92" s="10">
        <v>0.2583979328165375</v>
      </c>
    </row>
    <row r="93" spans="1:16" x14ac:dyDescent="0.25">
      <c r="A93" s="8" t="s">
        <v>123</v>
      </c>
      <c r="B93" s="9">
        <v>1</v>
      </c>
      <c r="C93" s="9">
        <v>214</v>
      </c>
      <c r="D93" s="9">
        <v>213</v>
      </c>
      <c r="E93" s="9">
        <v>53</v>
      </c>
      <c r="F93" s="10">
        <v>24.88262910798122</v>
      </c>
      <c r="G93" s="9">
        <v>214</v>
      </c>
      <c r="H93" s="9">
        <v>8</v>
      </c>
      <c r="I93" s="10">
        <v>3.7383177570093462</v>
      </c>
      <c r="J93" s="9">
        <v>213</v>
      </c>
      <c r="K93" s="9">
        <v>3</v>
      </c>
      <c r="L93" s="10">
        <v>1.408450704225352</v>
      </c>
      <c r="M93" s="9">
        <v>9</v>
      </c>
      <c r="N93" s="10">
        <v>4.225352112676056</v>
      </c>
      <c r="O93" s="9">
        <v>6</v>
      </c>
      <c r="P93" s="10">
        <v>2.816901408450704</v>
      </c>
    </row>
    <row r="94" spans="1:16" x14ac:dyDescent="0.25">
      <c r="A94" s="8" t="s">
        <v>124</v>
      </c>
      <c r="B94" s="9">
        <v>1</v>
      </c>
      <c r="C94" s="9">
        <v>138</v>
      </c>
      <c r="D94" s="9">
        <v>138</v>
      </c>
      <c r="E94" s="9">
        <v>43</v>
      </c>
      <c r="F94" s="10">
        <v>31.159420289855071</v>
      </c>
      <c r="G94" s="9">
        <v>138</v>
      </c>
      <c r="H94" s="9">
        <v>6</v>
      </c>
      <c r="I94" s="10">
        <v>4.3478260869565215</v>
      </c>
      <c r="J94" s="9">
        <v>138</v>
      </c>
      <c r="K94" s="9">
        <v>0</v>
      </c>
      <c r="L94" s="10">
        <v>0</v>
      </c>
      <c r="M94" s="9">
        <v>6</v>
      </c>
      <c r="N94" s="10">
        <v>4.3478260869565215</v>
      </c>
      <c r="O94" s="9">
        <v>1</v>
      </c>
      <c r="P94" s="10">
        <v>0.72463768115942029</v>
      </c>
    </row>
    <row r="95" spans="1:16" x14ac:dyDescent="0.25">
      <c r="A95" s="8" t="s">
        <v>121</v>
      </c>
      <c r="B95" s="9">
        <v>1</v>
      </c>
      <c r="C95" s="9">
        <v>1529</v>
      </c>
      <c r="D95" s="9">
        <v>1526</v>
      </c>
      <c r="E95" s="9">
        <v>531</v>
      </c>
      <c r="F95" s="10">
        <v>34.796854521625164</v>
      </c>
      <c r="G95" s="9">
        <v>1526</v>
      </c>
      <c r="H95" s="9">
        <v>57</v>
      </c>
      <c r="I95" s="10">
        <v>3.7352555701179555</v>
      </c>
      <c r="J95" s="9">
        <v>1525</v>
      </c>
      <c r="K95" s="9">
        <v>8</v>
      </c>
      <c r="L95" s="10">
        <v>0.52459016393442626</v>
      </c>
      <c r="M95" s="9">
        <v>100</v>
      </c>
      <c r="N95" s="10">
        <v>6.557377049180328</v>
      </c>
      <c r="O95" s="9">
        <v>22</v>
      </c>
      <c r="P95" s="10">
        <v>1.4426229508196722</v>
      </c>
    </row>
    <row r="96" spans="1:16" x14ac:dyDescent="0.25">
      <c r="A96" s="8" t="s">
        <v>125</v>
      </c>
      <c r="B96" s="9">
        <v>1</v>
      </c>
      <c r="C96" s="9">
        <v>260</v>
      </c>
      <c r="D96" s="9">
        <v>259</v>
      </c>
      <c r="E96" s="9">
        <v>69</v>
      </c>
      <c r="F96" s="10">
        <v>26.64092664092664</v>
      </c>
      <c r="G96" s="9">
        <v>259</v>
      </c>
      <c r="H96" s="9">
        <v>5</v>
      </c>
      <c r="I96" s="10">
        <v>1.9305019305019306</v>
      </c>
      <c r="J96" s="9">
        <v>260</v>
      </c>
      <c r="K96" s="9">
        <v>2</v>
      </c>
      <c r="L96" s="10">
        <v>0.76923076923076916</v>
      </c>
      <c r="M96" s="9">
        <v>7</v>
      </c>
      <c r="N96" s="10">
        <v>2.6923076923076921</v>
      </c>
      <c r="O96" s="9">
        <v>4</v>
      </c>
      <c r="P96" s="10">
        <v>1.5384615384615383</v>
      </c>
    </row>
    <row r="97" spans="1:16" x14ac:dyDescent="0.25">
      <c r="A97" s="8" t="s">
        <v>126</v>
      </c>
      <c r="B97" s="9">
        <v>1</v>
      </c>
      <c r="C97" s="9">
        <v>203</v>
      </c>
      <c r="D97" s="9">
        <v>202</v>
      </c>
      <c r="E97" s="9">
        <v>66</v>
      </c>
      <c r="F97" s="10">
        <v>32.673267326732677</v>
      </c>
      <c r="G97" s="9">
        <v>202</v>
      </c>
      <c r="H97" s="9">
        <v>6</v>
      </c>
      <c r="I97" s="10">
        <v>2.9702970297029703</v>
      </c>
      <c r="J97" s="9">
        <v>202</v>
      </c>
      <c r="K97" s="9">
        <v>1</v>
      </c>
      <c r="L97" s="10">
        <v>0.49504950495049505</v>
      </c>
      <c r="M97" s="9">
        <v>13</v>
      </c>
      <c r="N97" s="10">
        <v>6.435643564356436</v>
      </c>
      <c r="O97" s="9">
        <v>3</v>
      </c>
      <c r="P97" s="10">
        <v>1.4851485148514851</v>
      </c>
    </row>
    <row r="98" spans="1:16" x14ac:dyDescent="0.25">
      <c r="A98" s="8" t="s">
        <v>127</v>
      </c>
      <c r="B98" s="9">
        <v>1</v>
      </c>
      <c r="C98" s="9">
        <v>858</v>
      </c>
      <c r="D98" s="9">
        <v>846</v>
      </c>
      <c r="E98" s="9">
        <v>284</v>
      </c>
      <c r="F98" s="10">
        <v>33.569739952718678</v>
      </c>
      <c r="G98" s="9">
        <v>857</v>
      </c>
      <c r="H98" s="9">
        <v>33</v>
      </c>
      <c r="I98" s="10">
        <v>3.8506417736289382</v>
      </c>
      <c r="J98" s="9">
        <v>854</v>
      </c>
      <c r="K98" s="9">
        <v>13</v>
      </c>
      <c r="L98" s="10">
        <v>1.5222482435597189</v>
      </c>
      <c r="M98" s="9">
        <v>59</v>
      </c>
      <c r="N98" s="10">
        <v>6.908665105386417</v>
      </c>
      <c r="O98" s="9">
        <v>33</v>
      </c>
      <c r="P98" s="10">
        <v>3.8641686182669788</v>
      </c>
    </row>
    <row r="99" spans="1:16" x14ac:dyDescent="0.25">
      <c r="A99" s="8" t="s">
        <v>128</v>
      </c>
      <c r="B99" s="9">
        <v>1</v>
      </c>
      <c r="C99" s="9">
        <v>253</v>
      </c>
      <c r="D99" s="9">
        <v>253</v>
      </c>
      <c r="E99" s="9">
        <v>80</v>
      </c>
      <c r="F99" s="10">
        <v>31.620553359683797</v>
      </c>
      <c r="G99" s="9">
        <v>253</v>
      </c>
      <c r="H99" s="9">
        <v>10</v>
      </c>
      <c r="I99" s="10">
        <v>3.9525691699604746</v>
      </c>
      <c r="J99" s="9">
        <v>253</v>
      </c>
      <c r="K99" s="9">
        <v>2</v>
      </c>
      <c r="L99" s="10">
        <v>0.79051383399209485</v>
      </c>
      <c r="M99" s="9">
        <v>12</v>
      </c>
      <c r="N99" s="10">
        <v>4.7430830039525693</v>
      </c>
      <c r="O99" s="9">
        <v>4</v>
      </c>
      <c r="P99" s="10">
        <v>1.5810276679841897</v>
      </c>
    </row>
    <row r="100" spans="1:16" x14ac:dyDescent="0.25">
      <c r="A100" s="8" t="s">
        <v>129</v>
      </c>
      <c r="B100" s="9">
        <v>1</v>
      </c>
      <c r="C100" s="9">
        <v>90</v>
      </c>
      <c r="D100" s="9">
        <v>90</v>
      </c>
      <c r="E100" s="9">
        <v>18</v>
      </c>
      <c r="F100" s="10">
        <v>20</v>
      </c>
      <c r="G100" s="9">
        <v>90</v>
      </c>
      <c r="H100" s="9">
        <v>4</v>
      </c>
      <c r="I100" s="10">
        <v>4.4444444444444446</v>
      </c>
      <c r="J100" s="9">
        <v>89</v>
      </c>
      <c r="K100" s="9">
        <v>0</v>
      </c>
      <c r="L100" s="10">
        <v>0</v>
      </c>
      <c r="M100" s="9">
        <v>2</v>
      </c>
      <c r="N100" s="10">
        <v>2.2471910112359548</v>
      </c>
      <c r="O100" s="9">
        <v>1</v>
      </c>
      <c r="P100" s="10">
        <v>1.1235955056179774</v>
      </c>
    </row>
    <row r="101" spans="1:16" x14ac:dyDescent="0.25">
      <c r="A101" s="8" t="s">
        <v>130</v>
      </c>
      <c r="B101" s="9">
        <v>1</v>
      </c>
      <c r="C101" s="9">
        <v>101</v>
      </c>
      <c r="D101" s="9">
        <v>98</v>
      </c>
      <c r="E101" s="9">
        <v>17</v>
      </c>
      <c r="F101" s="10">
        <v>17.346938775510203</v>
      </c>
      <c r="G101" s="9">
        <v>101</v>
      </c>
      <c r="H101" s="9">
        <v>4</v>
      </c>
      <c r="I101" s="10">
        <v>3.9603960396039604</v>
      </c>
      <c r="J101" s="9">
        <v>100</v>
      </c>
      <c r="K101" s="9">
        <v>2</v>
      </c>
      <c r="L101" s="10">
        <v>2</v>
      </c>
      <c r="M101" s="9">
        <v>16</v>
      </c>
      <c r="N101" s="10">
        <v>16</v>
      </c>
      <c r="O101" s="9">
        <v>4</v>
      </c>
      <c r="P101" s="10">
        <v>4</v>
      </c>
    </row>
    <row r="102" spans="1:16" x14ac:dyDescent="0.25">
      <c r="A102" s="8" t="s">
        <v>80</v>
      </c>
      <c r="B102" s="9">
        <v>1</v>
      </c>
      <c r="C102" s="9">
        <v>142</v>
      </c>
      <c r="D102" s="9">
        <v>141</v>
      </c>
      <c r="E102" s="9">
        <v>48</v>
      </c>
      <c r="F102" s="10">
        <v>34.042553191489361</v>
      </c>
      <c r="G102" s="9">
        <v>142</v>
      </c>
      <c r="H102" s="9">
        <v>6</v>
      </c>
      <c r="I102" s="10">
        <v>4.225352112676056</v>
      </c>
      <c r="J102" s="9">
        <v>141</v>
      </c>
      <c r="K102" s="9">
        <v>2</v>
      </c>
      <c r="L102" s="10">
        <v>1.4184397163120568</v>
      </c>
      <c r="M102" s="9">
        <v>6</v>
      </c>
      <c r="N102" s="10">
        <v>4.2553191489361701</v>
      </c>
      <c r="O102" s="9">
        <v>3</v>
      </c>
      <c r="P102" s="10">
        <v>2.1276595744680851</v>
      </c>
    </row>
    <row r="103" spans="1:16" x14ac:dyDescent="0.25">
      <c r="A103" s="8" t="s">
        <v>131</v>
      </c>
      <c r="B103" s="9">
        <v>1</v>
      </c>
      <c r="C103" s="9">
        <v>246</v>
      </c>
      <c r="D103" s="9">
        <v>244</v>
      </c>
      <c r="E103" s="9">
        <v>79</v>
      </c>
      <c r="F103" s="10">
        <v>32.377049180327866</v>
      </c>
      <c r="G103" s="9">
        <v>245</v>
      </c>
      <c r="H103" s="9">
        <v>7</v>
      </c>
      <c r="I103" s="10">
        <v>2.8571428571428572</v>
      </c>
      <c r="J103" s="9">
        <v>246</v>
      </c>
      <c r="K103" s="9">
        <v>5</v>
      </c>
      <c r="L103" s="10">
        <v>2.0325203252032522</v>
      </c>
      <c r="M103" s="9">
        <v>22</v>
      </c>
      <c r="N103" s="10">
        <v>8.9430894308943092</v>
      </c>
      <c r="O103" s="9">
        <v>3</v>
      </c>
      <c r="P103" s="10">
        <v>1.2195121951219512</v>
      </c>
    </row>
    <row r="104" spans="1:16" x14ac:dyDescent="0.25">
      <c r="A104" s="8" t="s">
        <v>132</v>
      </c>
      <c r="B104" s="9">
        <v>1</v>
      </c>
      <c r="C104" s="9">
        <v>274</v>
      </c>
      <c r="D104" s="9">
        <v>271</v>
      </c>
      <c r="E104" s="9">
        <v>91</v>
      </c>
      <c r="F104" s="10">
        <v>33.579335793357934</v>
      </c>
      <c r="G104" s="9">
        <v>274</v>
      </c>
      <c r="H104" s="9">
        <v>18</v>
      </c>
      <c r="I104" s="10">
        <v>6.5693430656934311</v>
      </c>
      <c r="J104" s="9">
        <v>273</v>
      </c>
      <c r="K104" s="9">
        <v>4</v>
      </c>
      <c r="L104" s="10">
        <v>1.4652014652014651</v>
      </c>
      <c r="M104" s="9">
        <v>16</v>
      </c>
      <c r="N104" s="10">
        <v>5.8608058608058604</v>
      </c>
      <c r="O104" s="9">
        <v>5</v>
      </c>
      <c r="P104" s="10">
        <v>1.8315018315018314</v>
      </c>
    </row>
    <row r="105" spans="1:16" x14ac:dyDescent="0.25">
      <c r="A105" s="8" t="s">
        <v>133</v>
      </c>
      <c r="B105" s="9">
        <v>1</v>
      </c>
      <c r="C105" s="9">
        <v>243</v>
      </c>
      <c r="D105" s="9">
        <v>241</v>
      </c>
      <c r="E105" s="9">
        <v>71</v>
      </c>
      <c r="F105" s="10">
        <v>29.460580912863069</v>
      </c>
      <c r="G105" s="9">
        <v>242</v>
      </c>
      <c r="H105" s="9">
        <v>7</v>
      </c>
      <c r="I105" s="10">
        <v>2.8925619834710745</v>
      </c>
      <c r="J105" s="9">
        <v>242</v>
      </c>
      <c r="K105" s="9">
        <v>2</v>
      </c>
      <c r="L105" s="10">
        <v>0.82644628099173556</v>
      </c>
      <c r="M105" s="9">
        <v>14</v>
      </c>
      <c r="N105" s="10">
        <v>5.785123966942149</v>
      </c>
      <c r="O105" s="9">
        <v>2</v>
      </c>
      <c r="P105" s="10">
        <v>0.82644628099173556</v>
      </c>
    </row>
    <row r="106" spans="1:16" x14ac:dyDescent="0.25">
      <c r="A106" s="8" t="s">
        <v>134</v>
      </c>
      <c r="B106" s="9">
        <v>1</v>
      </c>
      <c r="C106" s="9">
        <v>40</v>
      </c>
      <c r="D106" s="9">
        <v>40</v>
      </c>
      <c r="E106" s="9">
        <v>12</v>
      </c>
      <c r="F106" s="10">
        <v>30</v>
      </c>
      <c r="G106" s="9">
        <v>40</v>
      </c>
      <c r="H106" s="9">
        <v>3</v>
      </c>
      <c r="I106" s="10">
        <v>7.5</v>
      </c>
      <c r="J106" s="9">
        <v>40</v>
      </c>
      <c r="K106" s="9">
        <v>0</v>
      </c>
      <c r="L106" s="10">
        <v>0</v>
      </c>
      <c r="M106" s="9">
        <v>1</v>
      </c>
      <c r="N106" s="10">
        <v>2.5</v>
      </c>
      <c r="O106" s="9">
        <v>0</v>
      </c>
      <c r="P106" s="10">
        <v>0</v>
      </c>
    </row>
    <row r="109" spans="1:16" x14ac:dyDescent="0.25">
      <c r="A109" s="6" t="s">
        <v>86</v>
      </c>
    </row>
    <row r="110" spans="1:16" x14ac:dyDescent="0.25">
      <c r="A110" s="7" t="s">
        <v>18</v>
      </c>
      <c r="B110" s="6" t="s">
        <v>121</v>
      </c>
    </row>
    <row r="111" spans="1:16" x14ac:dyDescent="0.25">
      <c r="A111" s="8" t="s">
        <v>122</v>
      </c>
      <c r="B111" s="9">
        <v>1</v>
      </c>
      <c r="C111" s="9">
        <v>384</v>
      </c>
      <c r="D111" s="9">
        <v>378</v>
      </c>
      <c r="E111" s="9">
        <v>113</v>
      </c>
      <c r="F111" s="10">
        <v>29.894179894179892</v>
      </c>
      <c r="G111" s="9">
        <v>384</v>
      </c>
      <c r="H111" s="9">
        <v>24</v>
      </c>
      <c r="I111" s="10">
        <v>6.25</v>
      </c>
      <c r="J111" s="9">
        <v>384</v>
      </c>
      <c r="K111" s="9">
        <v>8</v>
      </c>
      <c r="L111" s="10">
        <v>2.0833333333333335</v>
      </c>
      <c r="M111" s="9">
        <v>13</v>
      </c>
      <c r="N111" s="10">
        <v>3.385416666666667</v>
      </c>
      <c r="O111" s="9">
        <v>6</v>
      </c>
      <c r="P111" s="10">
        <v>1.5625</v>
      </c>
    </row>
    <row r="112" spans="1:16" x14ac:dyDescent="0.25">
      <c r="A112" s="8" t="s">
        <v>123</v>
      </c>
      <c r="B112" s="9">
        <v>1</v>
      </c>
      <c r="C112" s="9">
        <v>210</v>
      </c>
      <c r="D112" s="9">
        <v>209</v>
      </c>
      <c r="E112" s="9">
        <v>68</v>
      </c>
      <c r="F112" s="10">
        <v>32.535885167464116</v>
      </c>
      <c r="G112" s="9">
        <v>210</v>
      </c>
      <c r="H112" s="9">
        <v>12</v>
      </c>
      <c r="I112" s="10">
        <v>5.7142857142857144</v>
      </c>
      <c r="J112" s="9">
        <v>209</v>
      </c>
      <c r="K112" s="9">
        <v>4</v>
      </c>
      <c r="L112" s="10">
        <v>1.9138755980861246</v>
      </c>
      <c r="M112" s="9">
        <v>13</v>
      </c>
      <c r="N112" s="10">
        <v>6.2200956937799035</v>
      </c>
      <c r="O112" s="9">
        <v>9</v>
      </c>
      <c r="P112" s="10">
        <v>4.3062200956937797</v>
      </c>
    </row>
    <row r="113" spans="1:16" x14ac:dyDescent="0.25">
      <c r="A113" s="8" t="s">
        <v>124</v>
      </c>
      <c r="B113" s="9">
        <v>1</v>
      </c>
      <c r="C113" s="9">
        <v>173</v>
      </c>
      <c r="D113" s="9">
        <v>173</v>
      </c>
      <c r="E113" s="9">
        <v>49</v>
      </c>
      <c r="F113" s="10">
        <v>28.323699421965316</v>
      </c>
      <c r="G113" s="9">
        <v>173</v>
      </c>
      <c r="H113" s="9">
        <v>7</v>
      </c>
      <c r="I113" s="10">
        <v>4.0462427745664744</v>
      </c>
      <c r="J113" s="9">
        <v>172</v>
      </c>
      <c r="K113" s="9">
        <v>3</v>
      </c>
      <c r="L113" s="10">
        <v>1.7441860465116279</v>
      </c>
      <c r="M113" s="9">
        <v>6</v>
      </c>
      <c r="N113" s="10">
        <v>3.4883720930232558</v>
      </c>
      <c r="O113" s="9">
        <v>0</v>
      </c>
      <c r="P113" s="10">
        <v>0</v>
      </c>
    </row>
    <row r="114" spans="1:16" x14ac:dyDescent="0.25">
      <c r="A114" s="8" t="s">
        <v>121</v>
      </c>
      <c r="B114" s="9">
        <v>1</v>
      </c>
      <c r="C114" s="9">
        <v>1457</v>
      </c>
      <c r="D114" s="9">
        <v>1454</v>
      </c>
      <c r="E114" s="9">
        <v>486</v>
      </c>
      <c r="F114" s="10">
        <v>33.425034387895465</v>
      </c>
      <c r="G114" s="9">
        <v>1456</v>
      </c>
      <c r="H114" s="9">
        <v>72</v>
      </c>
      <c r="I114" s="10">
        <v>4.9450549450549453</v>
      </c>
      <c r="J114" s="9">
        <v>1454</v>
      </c>
      <c r="K114" s="9">
        <v>10</v>
      </c>
      <c r="L114" s="10">
        <v>0.68775790921595603</v>
      </c>
      <c r="M114" s="9">
        <v>91</v>
      </c>
      <c r="N114" s="10">
        <v>6.2585969738651999</v>
      </c>
      <c r="O114" s="9">
        <v>26</v>
      </c>
      <c r="P114" s="10">
        <v>1.7881705639614855</v>
      </c>
    </row>
    <row r="115" spans="1:16" x14ac:dyDescent="0.25">
      <c r="A115" s="8" t="s">
        <v>125</v>
      </c>
      <c r="B115" s="9">
        <v>1</v>
      </c>
      <c r="C115" s="9">
        <v>251</v>
      </c>
      <c r="D115" s="9">
        <v>251</v>
      </c>
      <c r="E115" s="9">
        <v>78</v>
      </c>
      <c r="F115" s="10">
        <v>31.075697211155379</v>
      </c>
      <c r="G115" s="9">
        <v>251</v>
      </c>
      <c r="H115" s="9">
        <v>7</v>
      </c>
      <c r="I115" s="10">
        <v>2.788844621513944</v>
      </c>
      <c r="J115" s="9">
        <v>251</v>
      </c>
      <c r="K115" s="9">
        <v>4</v>
      </c>
      <c r="L115" s="10">
        <v>1.593625498007968</v>
      </c>
      <c r="M115" s="9">
        <v>11</v>
      </c>
      <c r="N115" s="10">
        <v>4.3824701195219129</v>
      </c>
      <c r="O115" s="9">
        <v>2</v>
      </c>
      <c r="P115" s="10">
        <v>0.79681274900398402</v>
      </c>
    </row>
    <row r="116" spans="1:16" x14ac:dyDescent="0.25">
      <c r="A116" s="8" t="s">
        <v>126</v>
      </c>
      <c r="B116" s="9">
        <v>1</v>
      </c>
      <c r="C116" s="9">
        <v>267</v>
      </c>
      <c r="D116" s="9">
        <v>267</v>
      </c>
      <c r="E116" s="9">
        <v>80</v>
      </c>
      <c r="F116" s="10">
        <v>29.962546816479403</v>
      </c>
      <c r="G116" s="9">
        <v>267</v>
      </c>
      <c r="H116" s="9">
        <v>7</v>
      </c>
      <c r="I116" s="10">
        <v>2.6217228464419473</v>
      </c>
      <c r="J116" s="9">
        <v>267</v>
      </c>
      <c r="K116" s="9">
        <v>2</v>
      </c>
      <c r="L116" s="10">
        <v>0.74906367041198507</v>
      </c>
      <c r="M116" s="9">
        <v>7</v>
      </c>
      <c r="N116" s="10">
        <v>2.6217228464419473</v>
      </c>
      <c r="O116" s="9">
        <v>4</v>
      </c>
      <c r="P116" s="10">
        <v>1.4981273408239701</v>
      </c>
    </row>
    <row r="117" spans="1:16" x14ac:dyDescent="0.25">
      <c r="A117" s="8" t="s">
        <v>127</v>
      </c>
      <c r="B117" s="9">
        <v>1</v>
      </c>
      <c r="C117" s="9">
        <v>698</v>
      </c>
      <c r="D117" s="9">
        <v>687</v>
      </c>
      <c r="E117" s="9">
        <v>218</v>
      </c>
      <c r="F117" s="10">
        <v>31.732168850072782</v>
      </c>
      <c r="G117" s="9">
        <v>697</v>
      </c>
      <c r="H117" s="9">
        <v>30</v>
      </c>
      <c r="I117" s="10">
        <v>4.3041606886657107</v>
      </c>
      <c r="J117" s="9">
        <v>697</v>
      </c>
      <c r="K117" s="9">
        <v>3</v>
      </c>
      <c r="L117" s="10">
        <v>0.43041606886657102</v>
      </c>
      <c r="M117" s="9">
        <v>39</v>
      </c>
      <c r="N117" s="10">
        <v>5.5954088952654226</v>
      </c>
      <c r="O117" s="9">
        <v>22</v>
      </c>
      <c r="P117" s="10">
        <v>3.1563845050215207</v>
      </c>
    </row>
    <row r="118" spans="1:16" x14ac:dyDescent="0.25">
      <c r="A118" s="8" t="s">
        <v>128</v>
      </c>
      <c r="B118" s="9">
        <v>1</v>
      </c>
      <c r="C118" s="9">
        <v>274</v>
      </c>
      <c r="D118" s="9">
        <v>273</v>
      </c>
      <c r="E118" s="9">
        <v>76</v>
      </c>
      <c r="F118" s="10">
        <v>27.838827838827839</v>
      </c>
      <c r="G118" s="9">
        <v>274</v>
      </c>
      <c r="H118" s="9">
        <v>16</v>
      </c>
      <c r="I118" s="10">
        <v>5.8394160583941606</v>
      </c>
      <c r="J118" s="9">
        <v>274</v>
      </c>
      <c r="K118" s="9">
        <v>2</v>
      </c>
      <c r="L118" s="10">
        <v>0.72992700729927007</v>
      </c>
      <c r="M118" s="9">
        <v>11</v>
      </c>
      <c r="N118" s="10">
        <v>4.0145985401459852</v>
      </c>
      <c r="O118" s="9">
        <v>5</v>
      </c>
      <c r="P118" s="10">
        <v>1.8248175182481752</v>
      </c>
    </row>
    <row r="119" spans="1:16" x14ac:dyDescent="0.25">
      <c r="A119" s="8" t="s">
        <v>129</v>
      </c>
      <c r="B119" s="9">
        <v>1</v>
      </c>
      <c r="C119" s="9">
        <v>82</v>
      </c>
      <c r="D119" s="9">
        <v>82</v>
      </c>
      <c r="E119" s="9">
        <v>18</v>
      </c>
      <c r="F119" s="10">
        <v>21.95121951219512</v>
      </c>
      <c r="G119" s="9">
        <v>82</v>
      </c>
      <c r="H119" s="9">
        <v>3</v>
      </c>
      <c r="I119" s="10">
        <v>3.6585365853658538</v>
      </c>
      <c r="J119" s="9">
        <v>81</v>
      </c>
      <c r="K119" s="9">
        <v>1</v>
      </c>
      <c r="L119" s="10">
        <v>1.2345679012345678</v>
      </c>
      <c r="M119" s="9">
        <v>4</v>
      </c>
      <c r="N119" s="10">
        <v>4.9382716049382713</v>
      </c>
      <c r="O119" s="9">
        <v>1</v>
      </c>
      <c r="P119" s="10">
        <v>1.2345679012345678</v>
      </c>
    </row>
    <row r="120" spans="1:16" x14ac:dyDescent="0.25">
      <c r="A120" s="8" t="s">
        <v>130</v>
      </c>
      <c r="B120" s="9">
        <v>1</v>
      </c>
      <c r="C120" s="9">
        <v>95</v>
      </c>
      <c r="D120" s="9">
        <v>95</v>
      </c>
      <c r="E120" s="9">
        <v>21</v>
      </c>
      <c r="F120" s="10">
        <v>22.105263157894736</v>
      </c>
      <c r="G120" s="9">
        <v>95</v>
      </c>
      <c r="H120" s="9">
        <v>4</v>
      </c>
      <c r="I120" s="10">
        <v>4.2105263157894735</v>
      </c>
      <c r="J120" s="9">
        <v>95</v>
      </c>
      <c r="K120" s="9">
        <v>2</v>
      </c>
      <c r="L120" s="10">
        <v>2.1052631578947367</v>
      </c>
      <c r="M120" s="9">
        <v>13</v>
      </c>
      <c r="N120" s="10">
        <v>13.684210526315789</v>
      </c>
      <c r="O120" s="9">
        <v>3</v>
      </c>
      <c r="P120" s="10">
        <v>3.1578947368421053</v>
      </c>
    </row>
    <row r="121" spans="1:16" x14ac:dyDescent="0.25">
      <c r="A121" s="8" t="s">
        <v>80</v>
      </c>
      <c r="B121" s="9">
        <v>1</v>
      </c>
      <c r="C121" s="9">
        <v>124</v>
      </c>
      <c r="D121" s="9">
        <v>122</v>
      </c>
      <c r="E121" s="9">
        <v>48</v>
      </c>
      <c r="F121" s="10">
        <v>39.344262295081968</v>
      </c>
      <c r="G121" s="9">
        <v>123</v>
      </c>
      <c r="H121" s="9">
        <v>7</v>
      </c>
      <c r="I121" s="10">
        <v>5.691056910569106</v>
      </c>
      <c r="J121" s="9">
        <v>122</v>
      </c>
      <c r="K121" s="9">
        <v>3</v>
      </c>
      <c r="L121" s="10">
        <v>2.459016393442623</v>
      </c>
      <c r="M121" s="9">
        <v>6</v>
      </c>
      <c r="N121" s="10">
        <v>4.918032786885246</v>
      </c>
      <c r="O121" s="9">
        <v>1</v>
      </c>
      <c r="P121" s="10">
        <v>0.81967213114754101</v>
      </c>
    </row>
    <row r="122" spans="1:16" x14ac:dyDescent="0.25">
      <c r="A122" s="8" t="s">
        <v>131</v>
      </c>
      <c r="B122" s="9">
        <v>1</v>
      </c>
      <c r="C122" s="9">
        <v>265</v>
      </c>
      <c r="D122" s="9">
        <v>264</v>
      </c>
      <c r="E122" s="9">
        <v>86</v>
      </c>
      <c r="F122" s="10">
        <v>32.575757575757578</v>
      </c>
      <c r="G122" s="9">
        <v>265</v>
      </c>
      <c r="H122" s="9">
        <v>7</v>
      </c>
      <c r="I122" s="10">
        <v>2.641509433962264</v>
      </c>
      <c r="J122" s="9">
        <v>264</v>
      </c>
      <c r="K122" s="9">
        <v>3</v>
      </c>
      <c r="L122" s="10">
        <v>1.1363636363636365</v>
      </c>
      <c r="M122" s="9">
        <v>16</v>
      </c>
      <c r="N122" s="10">
        <v>6.0606060606060597</v>
      </c>
      <c r="O122" s="9">
        <v>6</v>
      </c>
      <c r="P122" s="10">
        <v>2.2727272727272729</v>
      </c>
    </row>
    <row r="123" spans="1:16" x14ac:dyDescent="0.25">
      <c r="A123" s="8" t="s">
        <v>132</v>
      </c>
      <c r="B123" s="9">
        <v>1</v>
      </c>
      <c r="C123" s="9">
        <v>153</v>
      </c>
      <c r="D123" s="9">
        <v>151</v>
      </c>
      <c r="E123" s="9">
        <v>47</v>
      </c>
      <c r="F123" s="10">
        <v>31.12582781456954</v>
      </c>
      <c r="G123" s="9">
        <v>153</v>
      </c>
      <c r="H123" s="9">
        <v>10</v>
      </c>
      <c r="I123" s="10">
        <v>6.5359477124183005</v>
      </c>
      <c r="J123" s="9">
        <v>153</v>
      </c>
      <c r="K123" s="9">
        <v>1</v>
      </c>
      <c r="L123" s="10">
        <v>0.65359477124182996</v>
      </c>
      <c r="M123" s="9">
        <v>6</v>
      </c>
      <c r="N123" s="10">
        <v>3.9215686274509807</v>
      </c>
      <c r="O123" s="9">
        <v>2</v>
      </c>
      <c r="P123" s="10">
        <v>1.3071895424836599</v>
      </c>
    </row>
    <row r="124" spans="1:16" x14ac:dyDescent="0.25">
      <c r="A124" s="8" t="s">
        <v>133</v>
      </c>
      <c r="B124" s="9">
        <v>1</v>
      </c>
      <c r="C124" s="9">
        <v>385</v>
      </c>
      <c r="D124" s="9">
        <v>384</v>
      </c>
      <c r="E124" s="9">
        <v>93</v>
      </c>
      <c r="F124" s="10">
        <v>24.21875</v>
      </c>
      <c r="G124" s="9">
        <v>384</v>
      </c>
      <c r="H124" s="9">
        <v>8</v>
      </c>
      <c r="I124" s="10">
        <v>2.0833333333333335</v>
      </c>
      <c r="J124" s="9">
        <v>385</v>
      </c>
      <c r="K124" s="9">
        <v>4</v>
      </c>
      <c r="L124" s="10">
        <v>1.0389610389610389</v>
      </c>
      <c r="M124" s="9">
        <v>19</v>
      </c>
      <c r="N124" s="10">
        <v>4.9350649350649345</v>
      </c>
      <c r="O124" s="9">
        <v>5</v>
      </c>
      <c r="P124" s="10">
        <v>1.2987012987012987</v>
      </c>
    </row>
    <row r="125" spans="1:16" x14ac:dyDescent="0.25">
      <c r="A125" s="8" t="s">
        <v>134</v>
      </c>
      <c r="B125" s="9">
        <v>1</v>
      </c>
      <c r="C125" s="9">
        <v>37</v>
      </c>
      <c r="D125" s="9">
        <v>37</v>
      </c>
      <c r="E125" s="9">
        <v>13</v>
      </c>
      <c r="F125" s="10">
        <v>35.13513513513513</v>
      </c>
      <c r="G125" s="9">
        <v>37</v>
      </c>
      <c r="H125" s="9">
        <v>3</v>
      </c>
      <c r="I125" s="10">
        <v>8.1081081081081088</v>
      </c>
      <c r="J125" s="9">
        <v>37</v>
      </c>
      <c r="K125" s="9">
        <v>0</v>
      </c>
      <c r="L125" s="10">
        <v>0</v>
      </c>
      <c r="M125" s="9">
        <v>2</v>
      </c>
      <c r="N125" s="10">
        <v>5.4054054054054053</v>
      </c>
      <c r="O125" s="9">
        <v>1</v>
      </c>
      <c r="P125" s="10">
        <v>2.7027027027027026</v>
      </c>
    </row>
    <row r="129" spans="1:16" x14ac:dyDescent="0.25">
      <c r="A129" s="11" t="s">
        <v>87</v>
      </c>
      <c r="C129" s="12">
        <f>SUBTOTAL(9,C15:C128)</f>
        <v>32111</v>
      </c>
      <c r="D129" s="12">
        <f>SUBTOTAL(9,D15:D128)</f>
        <v>31976</v>
      </c>
      <c r="E129" s="12">
        <f>SUBTOTAL(9,E15:E128)</f>
        <v>9945</v>
      </c>
      <c r="F129" s="13">
        <v>31.101451088316239</v>
      </c>
      <c r="G129" s="12">
        <f>SUBTOTAL(9,G15:G128)</f>
        <v>32057</v>
      </c>
      <c r="H129" s="12">
        <f>SUBTOTAL(9,H15:H128)</f>
        <v>1284</v>
      </c>
      <c r="I129" s="13">
        <v>4.0053654428050036</v>
      </c>
      <c r="J129" s="12">
        <f>SUBTOTAL(9,J15:J128)</f>
        <v>32021</v>
      </c>
      <c r="K129" s="12">
        <f>SUBTOTAL(9,K15:K128)</f>
        <v>302</v>
      </c>
      <c r="L129" s="13">
        <v>0.94313107023515808</v>
      </c>
      <c r="M129" s="12">
        <f>SUBTOTAL(9,M15:M128)</f>
        <v>1690</v>
      </c>
      <c r="N129" s="13">
        <v>5.2777864526404548</v>
      </c>
      <c r="O129" s="12">
        <f>SUBTOTAL(9,O15:O128)</f>
        <v>578</v>
      </c>
      <c r="P129" s="13">
        <v>1.8050654258143095</v>
      </c>
    </row>
    <row r="133" spans="1:16" x14ac:dyDescent="0.25">
      <c r="A133" s="14" t="s">
        <v>88</v>
      </c>
      <c r="P133" s="15" t="s">
        <v>89</v>
      </c>
    </row>
    <row r="138" spans="1:16" ht="15.75" x14ac:dyDescent="0.25">
      <c r="J138" s="4" t="s">
        <v>1</v>
      </c>
    </row>
    <row r="140" spans="1:16" x14ac:dyDescent="0.25">
      <c r="A140" s="5" t="s">
        <v>2</v>
      </c>
      <c r="B140" s="5" t="s">
        <v>3</v>
      </c>
      <c r="C140" s="5" t="s">
        <v>4</v>
      </c>
      <c r="D140" s="5" t="s">
        <v>5</v>
      </c>
      <c r="F140" s="5" t="s">
        <v>6</v>
      </c>
      <c r="G140" s="5" t="s">
        <v>5</v>
      </c>
      <c r="I140" s="5" t="s">
        <v>7</v>
      </c>
      <c r="J140" s="5" t="s">
        <v>5</v>
      </c>
      <c r="L140" s="5" t="s">
        <v>8</v>
      </c>
      <c r="M140" s="5" t="s">
        <v>9</v>
      </c>
      <c r="O140" s="5" t="s">
        <v>10</v>
      </c>
    </row>
    <row r="141" spans="1:16" x14ac:dyDescent="0.25">
      <c r="C141" s="5" t="s">
        <v>11</v>
      </c>
      <c r="D141" s="5" t="s">
        <v>12</v>
      </c>
      <c r="E141" s="5" t="s">
        <v>13</v>
      </c>
      <c r="F141" s="5" t="s">
        <v>14</v>
      </c>
      <c r="G141" s="5" t="s">
        <v>15</v>
      </c>
      <c r="H141" s="5" t="s">
        <v>13</v>
      </c>
      <c r="I141" s="5" t="s">
        <v>14</v>
      </c>
      <c r="J141" s="5" t="s">
        <v>15</v>
      </c>
      <c r="K141" s="5" t="s">
        <v>13</v>
      </c>
      <c r="L141" s="5" t="s">
        <v>14</v>
      </c>
      <c r="M141" s="5" t="s">
        <v>16</v>
      </c>
      <c r="N141" s="5" t="s">
        <v>14</v>
      </c>
      <c r="O141" s="5" t="s">
        <v>13</v>
      </c>
      <c r="P141" s="5" t="s">
        <v>14</v>
      </c>
    </row>
    <row r="143" spans="1:16" x14ac:dyDescent="0.25">
      <c r="A143" s="6" t="s">
        <v>181</v>
      </c>
    </row>
    <row r="144" spans="1:16" x14ac:dyDescent="0.25">
      <c r="A144" s="7" t="s">
        <v>18</v>
      </c>
      <c r="B144" s="6" t="s">
        <v>121</v>
      </c>
    </row>
    <row r="145" spans="1:16" x14ac:dyDescent="0.25">
      <c r="A145" s="8" t="s">
        <v>122</v>
      </c>
      <c r="B145" s="9">
        <v>1</v>
      </c>
      <c r="C145" s="21">
        <f>SUM(C16+C35+C54+C73+C92+C111)</f>
        <v>2396</v>
      </c>
      <c r="D145" s="21">
        <f t="shared" ref="D145:O145" si="0">SUM(D16+D35+D54+D73+D92+D111)</f>
        <v>2385</v>
      </c>
      <c r="E145" s="21">
        <f t="shared" si="0"/>
        <v>749</v>
      </c>
      <c r="F145" s="25">
        <f>SUM(E145/D145)*100</f>
        <v>31.404612159329144</v>
      </c>
      <c r="G145" s="21">
        <f t="shared" si="0"/>
        <v>2392</v>
      </c>
      <c r="H145" s="21">
        <f t="shared" si="0"/>
        <v>140</v>
      </c>
      <c r="I145" s="25">
        <f>SUM(H145/G145)*100</f>
        <v>5.8528428093645486</v>
      </c>
      <c r="J145" s="21">
        <f t="shared" si="0"/>
        <v>2389</v>
      </c>
      <c r="K145" s="21">
        <f t="shared" si="0"/>
        <v>40</v>
      </c>
      <c r="L145" s="25">
        <f>SUM(K145/J145)*100</f>
        <v>1.6743407283382168</v>
      </c>
      <c r="M145" s="21">
        <f t="shared" si="0"/>
        <v>91</v>
      </c>
      <c r="N145" s="25">
        <f>SUM(M145/J145)*100</f>
        <v>3.8091251569694431</v>
      </c>
      <c r="O145" s="21">
        <f t="shared" si="0"/>
        <v>25</v>
      </c>
      <c r="P145" s="25">
        <f>SUM(O145/J145)*100</f>
        <v>1.0464629552113855</v>
      </c>
    </row>
    <row r="146" spans="1:16" x14ac:dyDescent="0.25">
      <c r="A146" s="8" t="s">
        <v>123</v>
      </c>
      <c r="B146" s="9">
        <v>1</v>
      </c>
      <c r="C146" s="21">
        <f t="shared" ref="C146:E146" si="1">SUM(C17+C36+C55+C74+C93+C112)</f>
        <v>1257</v>
      </c>
      <c r="D146" s="21">
        <f t="shared" si="1"/>
        <v>1251</v>
      </c>
      <c r="E146" s="21">
        <f t="shared" si="1"/>
        <v>363</v>
      </c>
      <c r="F146" s="25">
        <f t="shared" ref="F146:F159" si="2">SUM(E146/D146)*100</f>
        <v>29.016786570743403</v>
      </c>
      <c r="G146" s="21">
        <f t="shared" ref="G146:H146" si="3">SUM(G17+G36+G55+G74+G93+G112)</f>
        <v>1256</v>
      </c>
      <c r="H146" s="21">
        <f t="shared" si="3"/>
        <v>57</v>
      </c>
      <c r="I146" s="25">
        <f t="shared" ref="I146:I159" si="4">SUM(H146/G146)*100</f>
        <v>4.5382165605095537</v>
      </c>
      <c r="J146" s="21">
        <f t="shared" ref="J146:K146" si="5">SUM(J17+J36+J55+J74+J93+J112)</f>
        <v>1250</v>
      </c>
      <c r="K146" s="21">
        <f t="shared" si="5"/>
        <v>27</v>
      </c>
      <c r="L146" s="25">
        <f t="shared" ref="L146:L159" si="6">SUM(K146/J146)*100</f>
        <v>2.16</v>
      </c>
      <c r="M146" s="21">
        <f t="shared" ref="M146" si="7">SUM(M17+M36+M55+M74+M93+M112)</f>
        <v>72</v>
      </c>
      <c r="N146" s="25">
        <f t="shared" ref="N146:N159" si="8">SUM(M146/J146)*100</f>
        <v>5.76</v>
      </c>
      <c r="O146" s="21">
        <f t="shared" ref="O146" si="9">SUM(O17+O36+O55+O74+O93+O112)</f>
        <v>37</v>
      </c>
      <c r="P146" s="25">
        <f t="shared" ref="P146:P159" si="10">SUM(O146/J146)*100</f>
        <v>2.96</v>
      </c>
    </row>
    <row r="147" spans="1:16" x14ac:dyDescent="0.25">
      <c r="A147" s="8" t="s">
        <v>124</v>
      </c>
      <c r="B147" s="9">
        <v>1</v>
      </c>
      <c r="C147" s="21">
        <f t="shared" ref="C147:E147" si="11">SUM(C18+C37+C56+C75+C94+C113)</f>
        <v>1058</v>
      </c>
      <c r="D147" s="21">
        <f t="shared" si="11"/>
        <v>1058</v>
      </c>
      <c r="E147" s="21">
        <f t="shared" si="11"/>
        <v>287</v>
      </c>
      <c r="F147" s="25">
        <f t="shared" si="2"/>
        <v>27.126654064272209</v>
      </c>
      <c r="G147" s="21">
        <f t="shared" ref="G147:H147" si="12">SUM(G18+G37+G56+G75+G94+G113)</f>
        <v>1058</v>
      </c>
      <c r="H147" s="21">
        <f t="shared" si="12"/>
        <v>43</v>
      </c>
      <c r="I147" s="25">
        <f t="shared" si="4"/>
        <v>4.064272211720227</v>
      </c>
      <c r="J147" s="21">
        <f t="shared" ref="J147:K147" si="13">SUM(J18+J37+J56+J75+J94+J113)</f>
        <v>1057</v>
      </c>
      <c r="K147" s="21">
        <f t="shared" si="13"/>
        <v>9</v>
      </c>
      <c r="L147" s="25">
        <f t="shared" si="6"/>
        <v>0.85146641438032178</v>
      </c>
      <c r="M147" s="21">
        <f t="shared" ref="M147" si="14">SUM(M18+M37+M56+M75+M94+M113)</f>
        <v>36</v>
      </c>
      <c r="N147" s="25">
        <f t="shared" si="8"/>
        <v>3.4058656575212871</v>
      </c>
      <c r="O147" s="21">
        <f t="shared" ref="O147" si="15">SUM(O18+O37+O56+O75+O94+O113)</f>
        <v>3</v>
      </c>
      <c r="P147" s="25">
        <f t="shared" si="10"/>
        <v>0.28382213812677387</v>
      </c>
    </row>
    <row r="148" spans="1:16" x14ac:dyDescent="0.25">
      <c r="A148" s="8" t="s">
        <v>121</v>
      </c>
      <c r="B148" s="9">
        <v>1</v>
      </c>
      <c r="C148" s="21">
        <f t="shared" ref="C148:E148" si="16">SUM(C19+C38+C57+C76+C95+C114)</f>
        <v>10175</v>
      </c>
      <c r="D148" s="21">
        <f t="shared" si="16"/>
        <v>10149</v>
      </c>
      <c r="E148" s="21">
        <f t="shared" si="16"/>
        <v>3352</v>
      </c>
      <c r="F148" s="25">
        <f t="shared" si="2"/>
        <v>33.027884520642424</v>
      </c>
      <c r="G148" s="21">
        <f t="shared" ref="G148:H148" si="17">SUM(G19+G38+G57+G76+G95+G114)</f>
        <v>10157</v>
      </c>
      <c r="H148" s="21">
        <f t="shared" si="17"/>
        <v>406</v>
      </c>
      <c r="I148" s="25">
        <f t="shared" si="4"/>
        <v>3.997243280496209</v>
      </c>
      <c r="J148" s="21">
        <f t="shared" ref="J148:K148" si="18">SUM(J19+J38+J57+J76+J95+J114)</f>
        <v>10146</v>
      </c>
      <c r="K148" s="21">
        <f t="shared" si="18"/>
        <v>75</v>
      </c>
      <c r="L148" s="25">
        <f t="shared" si="6"/>
        <v>0.73920756948551147</v>
      </c>
      <c r="M148" s="21">
        <f t="shared" ref="M148" si="19">SUM(M19+M38+M57+M76+M95+M114)</f>
        <v>603</v>
      </c>
      <c r="N148" s="25">
        <f t="shared" si="8"/>
        <v>5.9432288586635131</v>
      </c>
      <c r="O148" s="21">
        <f t="shared" ref="O148" si="20">SUM(O19+O38+O57+O76+O95+O114)</f>
        <v>165</v>
      </c>
      <c r="P148" s="25">
        <f t="shared" si="10"/>
        <v>1.6262566528681255</v>
      </c>
    </row>
    <row r="149" spans="1:16" x14ac:dyDescent="0.25">
      <c r="A149" s="8" t="s">
        <v>125</v>
      </c>
      <c r="B149" s="9">
        <v>1</v>
      </c>
      <c r="C149" s="21">
        <f t="shared" ref="C149:E149" si="21">SUM(C20+C39+C58+C77+C96+C115)</f>
        <v>1529</v>
      </c>
      <c r="D149" s="21">
        <f t="shared" si="21"/>
        <v>1527</v>
      </c>
      <c r="E149" s="21">
        <f t="shared" si="21"/>
        <v>440</v>
      </c>
      <c r="F149" s="25">
        <f t="shared" si="2"/>
        <v>28.814669286182053</v>
      </c>
      <c r="G149" s="21">
        <f t="shared" ref="G149:H149" si="22">SUM(G20+G39+G58+G77+G96+G115)</f>
        <v>1528</v>
      </c>
      <c r="H149" s="21">
        <f t="shared" si="22"/>
        <v>37</v>
      </c>
      <c r="I149" s="25">
        <f t="shared" si="4"/>
        <v>2.4214659685863875</v>
      </c>
      <c r="J149" s="21">
        <f t="shared" ref="J149:K149" si="23">SUM(J20+J39+J58+J77+J96+J115)</f>
        <v>1529</v>
      </c>
      <c r="K149" s="21">
        <f t="shared" si="23"/>
        <v>9</v>
      </c>
      <c r="L149" s="25">
        <f t="shared" si="6"/>
        <v>0.58862001308044476</v>
      </c>
      <c r="M149" s="21">
        <f t="shared" ref="M149" si="24">SUM(M20+M39+M58+M77+M96+M115)</f>
        <v>49</v>
      </c>
      <c r="N149" s="25">
        <f t="shared" si="8"/>
        <v>3.2047089601046435</v>
      </c>
      <c r="O149" s="21">
        <f t="shared" ref="O149" si="25">SUM(O20+O39+O58+O77+O96+O115)</f>
        <v>18</v>
      </c>
      <c r="P149" s="25">
        <f t="shared" si="10"/>
        <v>1.1772400261608895</v>
      </c>
    </row>
    <row r="150" spans="1:16" x14ac:dyDescent="0.25">
      <c r="A150" s="8" t="s">
        <v>126</v>
      </c>
      <c r="B150" s="9">
        <v>1</v>
      </c>
      <c r="C150" s="21">
        <f t="shared" ref="C150:E150" si="26">SUM(C21+C40+C59+C78+C97+C116)</f>
        <v>1553</v>
      </c>
      <c r="D150" s="21">
        <f t="shared" si="26"/>
        <v>1551</v>
      </c>
      <c r="E150" s="21">
        <f t="shared" si="26"/>
        <v>402</v>
      </c>
      <c r="F150" s="25">
        <f t="shared" si="2"/>
        <v>25.918762088974855</v>
      </c>
      <c r="G150" s="21">
        <f t="shared" ref="G150:H150" si="27">SUM(G21+G40+G59+G78+G97+G116)</f>
        <v>1549</v>
      </c>
      <c r="H150" s="21">
        <f t="shared" si="27"/>
        <v>63</v>
      </c>
      <c r="I150" s="25">
        <f t="shared" si="4"/>
        <v>4.0671400903808905</v>
      </c>
      <c r="J150" s="21">
        <f t="shared" ref="J150:K150" si="28">SUM(J21+J40+J59+J78+J97+J116)</f>
        <v>1549</v>
      </c>
      <c r="K150" s="21">
        <f t="shared" si="28"/>
        <v>16</v>
      </c>
      <c r="L150" s="25">
        <f t="shared" si="6"/>
        <v>1.0329244673983213</v>
      </c>
      <c r="M150" s="21">
        <f t="shared" ref="M150" si="29">SUM(M21+M40+M59+M78+M97+M116)</f>
        <v>71</v>
      </c>
      <c r="N150" s="25">
        <f t="shared" si="8"/>
        <v>4.5836023240800516</v>
      </c>
      <c r="O150" s="21">
        <f t="shared" ref="O150" si="30">SUM(O21+O40+O59+O78+O97+O116)</f>
        <v>18</v>
      </c>
      <c r="P150" s="25">
        <f t="shared" si="10"/>
        <v>1.1620400258231116</v>
      </c>
    </row>
    <row r="151" spans="1:16" x14ac:dyDescent="0.25">
      <c r="A151" s="8" t="s">
        <v>127</v>
      </c>
      <c r="B151" s="9">
        <v>1</v>
      </c>
      <c r="C151" s="21">
        <f t="shared" ref="C151:E151" si="31">SUM(C22+C41+C60+C79+C98+C117)</f>
        <v>5269</v>
      </c>
      <c r="D151" s="21">
        <f t="shared" si="31"/>
        <v>5224</v>
      </c>
      <c r="E151" s="21">
        <f t="shared" si="31"/>
        <v>1681</v>
      </c>
      <c r="F151" s="25">
        <f t="shared" si="2"/>
        <v>32.178407350689127</v>
      </c>
      <c r="G151" s="21">
        <f t="shared" ref="G151:H151" si="32">SUM(G22+G41+G60+G79+G98+G117)</f>
        <v>5260</v>
      </c>
      <c r="H151" s="21">
        <f t="shared" si="32"/>
        <v>210</v>
      </c>
      <c r="I151" s="25">
        <f t="shared" si="4"/>
        <v>3.9923954372623576</v>
      </c>
      <c r="J151" s="21">
        <f t="shared" ref="J151:K151" si="33">SUM(J22+J41+J60+J79+J98+J117)</f>
        <v>5256</v>
      </c>
      <c r="K151" s="21">
        <f t="shared" si="33"/>
        <v>48</v>
      </c>
      <c r="L151" s="25">
        <f t="shared" si="6"/>
        <v>0.91324200913242004</v>
      </c>
      <c r="M151" s="21">
        <f t="shared" ref="M151" si="34">SUM(M22+M41+M60+M79+M98+M117)</f>
        <v>297</v>
      </c>
      <c r="N151" s="25">
        <f t="shared" si="8"/>
        <v>5.6506849315068486</v>
      </c>
      <c r="O151" s="21">
        <f t="shared" ref="O151" si="35">SUM(O22+O41+O60+O79+O98+O117)</f>
        <v>155</v>
      </c>
      <c r="P151" s="25">
        <f t="shared" si="10"/>
        <v>2.9490106544901065</v>
      </c>
    </row>
    <row r="152" spans="1:16" x14ac:dyDescent="0.25">
      <c r="A152" s="8" t="s">
        <v>128</v>
      </c>
      <c r="B152" s="9">
        <v>1</v>
      </c>
      <c r="C152" s="21">
        <f t="shared" ref="C152:E152" si="36">SUM(C23+C42+C61+C80+C99+C118)</f>
        <v>1672</v>
      </c>
      <c r="D152" s="21">
        <f t="shared" si="36"/>
        <v>1665</v>
      </c>
      <c r="E152" s="21">
        <f t="shared" si="36"/>
        <v>515</v>
      </c>
      <c r="F152" s="25">
        <f t="shared" si="2"/>
        <v>30.930930930930934</v>
      </c>
      <c r="G152" s="21">
        <f t="shared" ref="G152:H152" si="37">SUM(G23+G42+G61+G80+G99+G118)</f>
        <v>1667</v>
      </c>
      <c r="H152" s="21">
        <f t="shared" si="37"/>
        <v>64</v>
      </c>
      <c r="I152" s="25">
        <f t="shared" si="4"/>
        <v>3.8392321535692857</v>
      </c>
      <c r="J152" s="21">
        <f t="shared" ref="J152:K152" si="38">SUM(J23+J42+J61+J80+J99+J118)</f>
        <v>1669</v>
      </c>
      <c r="K152" s="21">
        <f t="shared" si="38"/>
        <v>11</v>
      </c>
      <c r="L152" s="25">
        <f t="shared" si="6"/>
        <v>0.65907729179149199</v>
      </c>
      <c r="M152" s="21">
        <f t="shared" ref="M152" si="39">SUM(M23+M42+M61+M80+M99+M118)</f>
        <v>86</v>
      </c>
      <c r="N152" s="25">
        <f t="shared" si="8"/>
        <v>5.1527860994607551</v>
      </c>
      <c r="O152" s="21">
        <f t="shared" ref="O152" si="40">SUM(O23+O42+O61+O80+O99+O118)</f>
        <v>37</v>
      </c>
      <c r="P152" s="25">
        <f t="shared" si="10"/>
        <v>2.2168963451168362</v>
      </c>
    </row>
    <row r="153" spans="1:16" x14ac:dyDescent="0.25">
      <c r="A153" s="8" t="s">
        <v>129</v>
      </c>
      <c r="B153" s="9">
        <v>1</v>
      </c>
      <c r="C153" s="21">
        <f t="shared" ref="C153:E153" si="41">SUM(C24+C43+C62+C81+C100+C119)</f>
        <v>520</v>
      </c>
      <c r="D153" s="21">
        <f t="shared" si="41"/>
        <v>519</v>
      </c>
      <c r="E153" s="21">
        <f t="shared" si="41"/>
        <v>117</v>
      </c>
      <c r="F153" s="25">
        <f t="shared" si="2"/>
        <v>22.543352601156069</v>
      </c>
      <c r="G153" s="21">
        <f t="shared" ref="G153:H153" si="42">SUM(G24+G43+G62+G81+G100+G119)</f>
        <v>520</v>
      </c>
      <c r="H153" s="21">
        <f t="shared" si="42"/>
        <v>20</v>
      </c>
      <c r="I153" s="25">
        <f t="shared" si="4"/>
        <v>3.8461538461538463</v>
      </c>
      <c r="J153" s="21">
        <f t="shared" ref="J153:K153" si="43">SUM(J24+J43+J62+J81+J100+J119)</f>
        <v>515</v>
      </c>
      <c r="K153" s="21">
        <f t="shared" si="43"/>
        <v>4</v>
      </c>
      <c r="L153" s="25">
        <f t="shared" si="6"/>
        <v>0.77669902912621358</v>
      </c>
      <c r="M153" s="21">
        <f t="shared" ref="M153" si="44">SUM(M24+M43+M62+M81+M100+M119)</f>
        <v>21</v>
      </c>
      <c r="N153" s="25">
        <f t="shared" si="8"/>
        <v>4.0776699029126213</v>
      </c>
      <c r="O153" s="21">
        <f t="shared" ref="O153" si="45">SUM(O24+O43+O62+O81+O100+O119)</f>
        <v>3</v>
      </c>
      <c r="P153" s="25">
        <f t="shared" si="10"/>
        <v>0.58252427184466016</v>
      </c>
    </row>
    <row r="154" spans="1:16" x14ac:dyDescent="0.25">
      <c r="A154" s="8" t="s">
        <v>130</v>
      </c>
      <c r="B154" s="9">
        <v>1</v>
      </c>
      <c r="C154" s="21">
        <f t="shared" ref="C154:E154" si="46">SUM(C25+C44+C63+C82+C101+C120)</f>
        <v>567</v>
      </c>
      <c r="D154" s="21">
        <f t="shared" si="46"/>
        <v>560</v>
      </c>
      <c r="E154" s="21">
        <f t="shared" si="46"/>
        <v>125</v>
      </c>
      <c r="F154" s="25">
        <f t="shared" si="2"/>
        <v>22.321428571428573</v>
      </c>
      <c r="G154" s="21">
        <f t="shared" ref="G154:H154" si="47">SUM(G25+G44+G63+G82+G101+G120)</f>
        <v>567</v>
      </c>
      <c r="H154" s="21">
        <f t="shared" si="47"/>
        <v>23</v>
      </c>
      <c r="I154" s="25">
        <f t="shared" si="4"/>
        <v>4.0564373897707231</v>
      </c>
      <c r="J154" s="21">
        <f t="shared" ref="J154:K154" si="48">SUM(J25+J44+J63+J82+J101+J120)</f>
        <v>565</v>
      </c>
      <c r="K154" s="21">
        <f t="shared" si="48"/>
        <v>7</v>
      </c>
      <c r="L154" s="25">
        <f t="shared" si="6"/>
        <v>1.2389380530973451</v>
      </c>
      <c r="M154" s="21">
        <f t="shared" ref="M154" si="49">SUM(M25+M44+M63+M82+M101+M120)</f>
        <v>75</v>
      </c>
      <c r="N154" s="25">
        <f t="shared" si="8"/>
        <v>13.274336283185843</v>
      </c>
      <c r="O154" s="21">
        <f t="shared" ref="O154" si="50">SUM(O25+O44+O63+O82+O101+O120)</f>
        <v>23</v>
      </c>
      <c r="P154" s="25">
        <f t="shared" si="10"/>
        <v>4.0707964601769913</v>
      </c>
    </row>
    <row r="155" spans="1:16" x14ac:dyDescent="0.25">
      <c r="A155" s="8" t="s">
        <v>80</v>
      </c>
      <c r="B155" s="9">
        <v>1</v>
      </c>
      <c r="C155" s="21">
        <f t="shared" ref="C155:E155" si="51">SUM(C26+C45+C64+C83+C102+C121)</f>
        <v>843</v>
      </c>
      <c r="D155" s="21">
        <f t="shared" si="51"/>
        <v>839</v>
      </c>
      <c r="E155" s="21">
        <f t="shared" si="51"/>
        <v>307</v>
      </c>
      <c r="F155" s="25">
        <f t="shared" si="2"/>
        <v>36.591179976162095</v>
      </c>
      <c r="G155" s="21">
        <f t="shared" ref="G155:H155" si="52">SUM(G26+G45+G64+G83+G102+G121)</f>
        <v>842</v>
      </c>
      <c r="H155" s="21">
        <f t="shared" si="52"/>
        <v>37</v>
      </c>
      <c r="I155" s="25">
        <f t="shared" si="4"/>
        <v>4.3942992874109263</v>
      </c>
      <c r="J155" s="21">
        <f t="shared" ref="J155:K155" si="53">SUM(J26+J45+J64+J83+J102+J121)</f>
        <v>838</v>
      </c>
      <c r="K155" s="21">
        <f t="shared" si="53"/>
        <v>8</v>
      </c>
      <c r="L155" s="25">
        <f t="shared" si="6"/>
        <v>0.95465393794749409</v>
      </c>
      <c r="M155" s="21">
        <f t="shared" ref="M155" si="54">SUM(M26+M45+M64+M83+M102+M121)</f>
        <v>30</v>
      </c>
      <c r="N155" s="25">
        <f t="shared" si="8"/>
        <v>3.5799522673031028</v>
      </c>
      <c r="O155" s="21">
        <f t="shared" ref="O155" si="55">SUM(O26+O45+O64+O83+O102+O121)</f>
        <v>15</v>
      </c>
      <c r="P155" s="25">
        <f t="shared" si="10"/>
        <v>1.7899761336515514</v>
      </c>
    </row>
    <row r="156" spans="1:16" x14ac:dyDescent="0.25">
      <c r="A156" s="8" t="s">
        <v>131</v>
      </c>
      <c r="B156" s="9">
        <v>1</v>
      </c>
      <c r="C156" s="21">
        <f t="shared" ref="C156:E156" si="56">SUM(C27+C46+C65+C84+C103+C122)</f>
        <v>1491</v>
      </c>
      <c r="D156" s="21">
        <f t="shared" si="56"/>
        <v>1487</v>
      </c>
      <c r="E156" s="21">
        <f t="shared" si="56"/>
        <v>474</v>
      </c>
      <c r="F156" s="25">
        <f t="shared" si="2"/>
        <v>31.876260928043038</v>
      </c>
      <c r="G156" s="21">
        <f t="shared" ref="G156:H156" si="57">SUM(G27+G46+G65+G84+G103+G122)</f>
        <v>1485</v>
      </c>
      <c r="H156" s="21">
        <f t="shared" si="57"/>
        <v>42</v>
      </c>
      <c r="I156" s="25">
        <f t="shared" si="4"/>
        <v>2.8282828282828283</v>
      </c>
      <c r="J156" s="21">
        <f t="shared" ref="J156:K156" si="58">SUM(J27+J46+J65+J84+J103+J122)</f>
        <v>1490</v>
      </c>
      <c r="K156" s="21">
        <f t="shared" si="58"/>
        <v>18</v>
      </c>
      <c r="L156" s="25">
        <f t="shared" si="6"/>
        <v>1.2080536912751678</v>
      </c>
      <c r="M156" s="21">
        <f t="shared" ref="M156" si="59">SUM(M27+M46+M65+M84+M103+M122)</f>
        <v>80</v>
      </c>
      <c r="N156" s="25">
        <f t="shared" si="8"/>
        <v>5.3691275167785237</v>
      </c>
      <c r="O156" s="21">
        <f t="shared" ref="O156" si="60">SUM(O27+O46+O65+O84+O103+O122)</f>
        <v>28</v>
      </c>
      <c r="P156" s="25">
        <f t="shared" si="10"/>
        <v>1.8791946308724832</v>
      </c>
    </row>
    <row r="157" spans="1:16" x14ac:dyDescent="0.25">
      <c r="A157" s="8" t="s">
        <v>132</v>
      </c>
      <c r="B157" s="9">
        <v>1</v>
      </c>
      <c r="C157" s="21">
        <f t="shared" ref="C157:E157" si="61">SUM(C28+C47+C66+C85+C104+C123)</f>
        <v>1725</v>
      </c>
      <c r="D157" s="21">
        <f t="shared" si="61"/>
        <v>1713</v>
      </c>
      <c r="E157" s="21">
        <f t="shared" si="61"/>
        <v>546</v>
      </c>
      <c r="F157" s="25">
        <f t="shared" si="2"/>
        <v>31.873905429071804</v>
      </c>
      <c r="G157" s="21">
        <f t="shared" ref="G157:H157" si="62">SUM(G28+G47+G66+G85+G104+G123)</f>
        <v>1725</v>
      </c>
      <c r="H157" s="21">
        <f t="shared" si="62"/>
        <v>75</v>
      </c>
      <c r="I157" s="25">
        <f t="shared" si="4"/>
        <v>4.3478260869565215</v>
      </c>
      <c r="J157" s="21">
        <f t="shared" ref="J157:K157" si="63">SUM(J28+J47+J66+J85+J104+J123)</f>
        <v>1719</v>
      </c>
      <c r="K157" s="21">
        <f t="shared" si="63"/>
        <v>16</v>
      </c>
      <c r="L157" s="25">
        <f t="shared" si="6"/>
        <v>0.93077370564281559</v>
      </c>
      <c r="M157" s="21">
        <f t="shared" ref="M157" si="64">SUM(M28+M47+M66+M85+M104+M123)</f>
        <v>68</v>
      </c>
      <c r="N157" s="25">
        <f t="shared" si="8"/>
        <v>3.9557882489819658</v>
      </c>
      <c r="O157" s="21">
        <f t="shared" ref="O157" si="65">SUM(O28+O47+O66+O85+O104+O123)</f>
        <v>27</v>
      </c>
      <c r="P157" s="25">
        <f t="shared" si="10"/>
        <v>1.5706806282722512</v>
      </c>
    </row>
    <row r="158" spans="1:16" x14ac:dyDescent="0.25">
      <c r="A158" s="8" t="s">
        <v>133</v>
      </c>
      <c r="B158" s="9">
        <v>1</v>
      </c>
      <c r="C158" s="21">
        <f t="shared" ref="C158:E158" si="66">SUM(C29+C48+C67+C86+C105+C124)</f>
        <v>1717</v>
      </c>
      <c r="D158" s="21">
        <f t="shared" si="66"/>
        <v>1709</v>
      </c>
      <c r="E158" s="21">
        <f t="shared" si="66"/>
        <v>501</v>
      </c>
      <c r="F158" s="25">
        <f t="shared" si="2"/>
        <v>29.315389116442365</v>
      </c>
      <c r="G158" s="21">
        <f t="shared" ref="G158:H158" si="67">SUM(G29+G48+G67+G86+G105+G124)</f>
        <v>1712</v>
      </c>
      <c r="H158" s="21">
        <f t="shared" si="67"/>
        <v>54</v>
      </c>
      <c r="I158" s="25">
        <f t="shared" si="4"/>
        <v>3.1542056074766354</v>
      </c>
      <c r="J158" s="21">
        <f t="shared" ref="J158:K158" si="68">SUM(J29+J48+J67+J86+J105+J124)</f>
        <v>1710</v>
      </c>
      <c r="K158" s="21">
        <f t="shared" si="68"/>
        <v>12</v>
      </c>
      <c r="L158" s="25">
        <f t="shared" si="6"/>
        <v>0.70175438596491224</v>
      </c>
      <c r="M158" s="21">
        <f t="shared" ref="M158" si="69">SUM(M29+M48+M67+M86+M105+M124)</f>
        <v>94</v>
      </c>
      <c r="N158" s="25">
        <f t="shared" si="8"/>
        <v>5.4970760233918128</v>
      </c>
      <c r="O158" s="21">
        <f t="shared" ref="O158" si="70">SUM(O29+O48+O67+O86+O105+O124)</f>
        <v>22</v>
      </c>
      <c r="P158" s="25">
        <f t="shared" si="10"/>
        <v>1.2865497076023393</v>
      </c>
    </row>
    <row r="159" spans="1:16" x14ac:dyDescent="0.25">
      <c r="A159" s="8" t="s">
        <v>134</v>
      </c>
      <c r="B159" s="9">
        <v>1</v>
      </c>
      <c r="C159" s="21">
        <f t="shared" ref="C159:E159" si="71">SUM(C30+C49+C68+C87+C106+C125)</f>
        <v>339</v>
      </c>
      <c r="D159" s="21">
        <f t="shared" si="71"/>
        <v>339</v>
      </c>
      <c r="E159" s="21">
        <f t="shared" si="71"/>
        <v>86</v>
      </c>
      <c r="F159" s="25">
        <f t="shared" si="2"/>
        <v>25.368731563421832</v>
      </c>
      <c r="G159" s="21">
        <f t="shared" ref="G159:H159" si="72">SUM(G30+G49+G68+G87+G106+G125)</f>
        <v>339</v>
      </c>
      <c r="H159" s="21">
        <f t="shared" si="72"/>
        <v>13</v>
      </c>
      <c r="I159" s="25">
        <f t="shared" si="4"/>
        <v>3.8348082595870205</v>
      </c>
      <c r="J159" s="21">
        <f t="shared" ref="J159:K159" si="73">SUM(J30+J49+J68+J87+J106+J125)</f>
        <v>339</v>
      </c>
      <c r="K159" s="21">
        <f t="shared" si="73"/>
        <v>2</v>
      </c>
      <c r="L159" s="25">
        <f t="shared" si="6"/>
        <v>0.58997050147492625</v>
      </c>
      <c r="M159" s="21">
        <f t="shared" ref="M159" si="74">SUM(M30+M49+M68+M87+M106+M125)</f>
        <v>17</v>
      </c>
      <c r="N159" s="25">
        <f t="shared" si="8"/>
        <v>5.0147492625368733</v>
      </c>
      <c r="O159" s="21">
        <f t="shared" ref="O159" si="75">SUM(O30+O49+O68+O87+O106+O125)</f>
        <v>2</v>
      </c>
      <c r="P159" s="25">
        <f t="shared" si="10"/>
        <v>0.58997050147492625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P199"/>
  <sheetViews>
    <sheetView workbookViewId="0">
      <pane xSplit="2" ySplit="12" topLeftCell="C170" activePane="bottomRight" state="frozen"/>
      <selection pane="topRight" activeCell="C1" sqref="C1"/>
      <selection pane="bottomLeft" activeCell="A13" sqref="A13"/>
      <selection pane="bottomRight" activeCell="F176" sqref="F176"/>
    </sheetView>
  </sheetViews>
  <sheetFormatPr baseColWidth="10" defaultRowHeight="15" x14ac:dyDescent="0.25"/>
  <cols>
    <col min="1" max="1" width="11.42578125" style="1"/>
    <col min="2" max="2" width="11.7109375" style="1" customWidth="1"/>
    <col min="3" max="16384" width="11.42578125" style="1"/>
  </cols>
  <sheetData>
    <row r="3" spans="1:16" x14ac:dyDescent="0.25">
      <c r="P3" s="2">
        <v>41474</v>
      </c>
    </row>
    <row r="4" spans="1:16" ht="15.75" x14ac:dyDescent="0.25">
      <c r="A4" s="3" t="s">
        <v>0</v>
      </c>
    </row>
    <row r="8" spans="1:16" ht="15.75" x14ac:dyDescent="0.25">
      <c r="J8" s="4" t="s">
        <v>1</v>
      </c>
    </row>
    <row r="10" spans="1:16" x14ac:dyDescent="0.25">
      <c r="A10" s="5" t="s">
        <v>2</v>
      </c>
      <c r="B10" s="5" t="s">
        <v>3</v>
      </c>
      <c r="C10" s="5" t="s">
        <v>4</v>
      </c>
      <c r="D10" s="5" t="s">
        <v>5</v>
      </c>
      <c r="F10" s="5" t="s">
        <v>6</v>
      </c>
      <c r="G10" s="5" t="s">
        <v>5</v>
      </c>
      <c r="I10" s="5" t="s">
        <v>7</v>
      </c>
      <c r="J10" s="5" t="s">
        <v>5</v>
      </c>
      <c r="L10" s="5" t="s">
        <v>8</v>
      </c>
      <c r="M10" s="5" t="s">
        <v>9</v>
      </c>
      <c r="O10" s="5" t="s">
        <v>10</v>
      </c>
    </row>
    <row r="11" spans="1:16" x14ac:dyDescent="0.25"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13</v>
      </c>
      <c r="I11" s="5" t="s">
        <v>14</v>
      </c>
      <c r="J11" s="5" t="s">
        <v>15</v>
      </c>
      <c r="K11" s="5" t="s">
        <v>13</v>
      </c>
      <c r="L11" s="5" t="s">
        <v>14</v>
      </c>
      <c r="M11" s="5" t="s">
        <v>16</v>
      </c>
      <c r="N11" s="5" t="s">
        <v>14</v>
      </c>
      <c r="O11" s="5" t="s">
        <v>13</v>
      </c>
      <c r="P11" s="5" t="s">
        <v>14</v>
      </c>
    </row>
    <row r="14" spans="1:16" x14ac:dyDescent="0.25">
      <c r="A14" s="6" t="s">
        <v>17</v>
      </c>
    </row>
    <row r="15" spans="1:16" x14ac:dyDescent="0.25">
      <c r="A15" s="7" t="s">
        <v>18</v>
      </c>
      <c r="B15" s="6" t="s">
        <v>135</v>
      </c>
    </row>
    <row r="16" spans="1:16" x14ac:dyDescent="0.25">
      <c r="A16" s="8" t="s">
        <v>136</v>
      </c>
      <c r="B16" s="9">
        <v>2</v>
      </c>
      <c r="C16" s="9">
        <v>569</v>
      </c>
      <c r="D16" s="9">
        <v>567</v>
      </c>
      <c r="E16" s="9">
        <v>98</v>
      </c>
      <c r="F16" s="10">
        <v>17.283950617283953</v>
      </c>
      <c r="G16" s="9">
        <v>568</v>
      </c>
      <c r="H16" s="9">
        <v>25</v>
      </c>
      <c r="I16" s="10">
        <v>4.401408450704225</v>
      </c>
      <c r="J16" s="9">
        <v>567</v>
      </c>
      <c r="K16" s="9">
        <v>19</v>
      </c>
      <c r="L16" s="10">
        <v>3.3509700176366839</v>
      </c>
      <c r="M16" s="9">
        <v>17</v>
      </c>
      <c r="N16" s="10">
        <v>2.998236331569665</v>
      </c>
      <c r="O16" s="9">
        <v>10</v>
      </c>
      <c r="P16" s="10">
        <v>1.7636684303350969</v>
      </c>
    </row>
    <row r="17" spans="1:16" x14ac:dyDescent="0.25">
      <c r="A17" s="8" t="s">
        <v>137</v>
      </c>
      <c r="B17" s="9">
        <v>1</v>
      </c>
      <c r="C17" s="9">
        <v>423</v>
      </c>
      <c r="D17" s="9">
        <v>422</v>
      </c>
      <c r="E17" s="9">
        <v>97</v>
      </c>
      <c r="F17" s="10">
        <v>22.985781990521328</v>
      </c>
      <c r="G17" s="9">
        <v>423</v>
      </c>
      <c r="H17" s="9">
        <v>13</v>
      </c>
      <c r="I17" s="10">
        <v>3.0732860520094563</v>
      </c>
      <c r="J17" s="9">
        <v>422</v>
      </c>
      <c r="K17" s="9">
        <v>4</v>
      </c>
      <c r="L17" s="10">
        <v>0.94786729857819907</v>
      </c>
      <c r="M17" s="9">
        <v>23</v>
      </c>
      <c r="N17" s="10">
        <v>5.4502369668246446</v>
      </c>
      <c r="O17" s="9">
        <v>7</v>
      </c>
      <c r="P17" s="10">
        <v>1.6587677725118484</v>
      </c>
    </row>
    <row r="18" spans="1:16" x14ac:dyDescent="0.25">
      <c r="A18" s="8" t="s">
        <v>138</v>
      </c>
      <c r="B18" s="9">
        <v>1</v>
      </c>
      <c r="C18" s="9">
        <v>489</v>
      </c>
      <c r="D18" s="9">
        <v>484</v>
      </c>
      <c r="E18" s="9">
        <v>118</v>
      </c>
      <c r="F18" s="10">
        <v>24.380165289256198</v>
      </c>
      <c r="G18" s="9">
        <v>488</v>
      </c>
      <c r="H18" s="9">
        <v>22</v>
      </c>
      <c r="I18" s="10">
        <v>4.5081967213114753</v>
      </c>
      <c r="J18" s="9">
        <v>487</v>
      </c>
      <c r="K18" s="9">
        <v>6</v>
      </c>
      <c r="L18" s="10">
        <v>1.2320328542094456</v>
      </c>
      <c r="M18" s="9">
        <v>16</v>
      </c>
      <c r="N18" s="10">
        <v>3.2854209445585218</v>
      </c>
      <c r="O18" s="9">
        <v>4</v>
      </c>
      <c r="P18" s="10">
        <v>0.82135523613963046</v>
      </c>
    </row>
    <row r="19" spans="1:16" x14ac:dyDescent="0.25">
      <c r="A19" s="8" t="s">
        <v>139</v>
      </c>
      <c r="B19" s="9">
        <v>1</v>
      </c>
      <c r="C19" s="9">
        <v>287</v>
      </c>
      <c r="D19" s="9">
        <v>286</v>
      </c>
      <c r="E19" s="9">
        <v>66</v>
      </c>
      <c r="F19" s="10">
        <v>23.076923076923077</v>
      </c>
      <c r="G19" s="9">
        <v>287</v>
      </c>
      <c r="H19" s="9">
        <v>15</v>
      </c>
      <c r="I19" s="10">
        <v>5.2264808362369344</v>
      </c>
      <c r="J19" s="9">
        <v>287</v>
      </c>
      <c r="K19" s="9">
        <v>4</v>
      </c>
      <c r="L19" s="10">
        <v>1.3937282229965158</v>
      </c>
      <c r="M19" s="9">
        <v>19</v>
      </c>
      <c r="N19" s="10">
        <v>6.6202090592334493</v>
      </c>
      <c r="O19" s="9">
        <v>8</v>
      </c>
      <c r="P19" s="10">
        <v>2.7874564459930316</v>
      </c>
    </row>
    <row r="20" spans="1:16" x14ac:dyDescent="0.25">
      <c r="A20" s="8" t="s">
        <v>135</v>
      </c>
      <c r="B20" s="9">
        <v>2</v>
      </c>
      <c r="C20" s="9">
        <v>3099</v>
      </c>
      <c r="D20" s="9">
        <v>3085</v>
      </c>
      <c r="E20" s="9">
        <v>434</v>
      </c>
      <c r="F20" s="10">
        <v>14.068071312803891</v>
      </c>
      <c r="G20" s="9">
        <v>3090</v>
      </c>
      <c r="H20" s="9">
        <v>97</v>
      </c>
      <c r="I20" s="10">
        <v>3.1391585760517802</v>
      </c>
      <c r="J20" s="9">
        <v>3082</v>
      </c>
      <c r="K20" s="9">
        <v>53</v>
      </c>
      <c r="L20" s="10">
        <v>1.7196625567813109</v>
      </c>
      <c r="M20" s="9">
        <v>121</v>
      </c>
      <c r="N20" s="10">
        <v>3.926022063595068</v>
      </c>
      <c r="O20" s="9">
        <v>43</v>
      </c>
      <c r="P20" s="10">
        <v>1.3951979234263465</v>
      </c>
    </row>
    <row r="21" spans="1:16" x14ac:dyDescent="0.25">
      <c r="A21" s="8" t="s">
        <v>140</v>
      </c>
      <c r="B21" s="9">
        <v>1</v>
      </c>
      <c r="C21" s="9">
        <v>211</v>
      </c>
      <c r="D21" s="9">
        <v>210</v>
      </c>
      <c r="E21" s="9">
        <v>40</v>
      </c>
      <c r="F21" s="10">
        <v>19.047619047619047</v>
      </c>
      <c r="G21" s="9">
        <v>211</v>
      </c>
      <c r="H21" s="9">
        <v>8</v>
      </c>
      <c r="I21" s="10">
        <v>3.7914691943127963</v>
      </c>
      <c r="J21" s="9">
        <v>211</v>
      </c>
      <c r="K21" s="9">
        <v>1</v>
      </c>
      <c r="L21" s="10">
        <v>0.47393364928909953</v>
      </c>
      <c r="M21" s="9">
        <v>15</v>
      </c>
      <c r="N21" s="10">
        <v>7.109004739336493</v>
      </c>
      <c r="O21" s="9">
        <v>7</v>
      </c>
      <c r="P21" s="10">
        <v>3.3175355450236967</v>
      </c>
    </row>
    <row r="22" spans="1:16" x14ac:dyDescent="0.25">
      <c r="A22" s="8" t="s">
        <v>141</v>
      </c>
      <c r="B22" s="9">
        <v>1</v>
      </c>
      <c r="C22" s="9">
        <v>470</v>
      </c>
      <c r="D22" s="9">
        <v>468</v>
      </c>
      <c r="E22" s="9">
        <v>157</v>
      </c>
      <c r="F22" s="10">
        <v>33.547008547008545</v>
      </c>
      <c r="G22" s="9">
        <v>470</v>
      </c>
      <c r="H22" s="9">
        <v>23</v>
      </c>
      <c r="I22" s="10">
        <v>4.8936170212765955</v>
      </c>
      <c r="J22" s="9">
        <v>467</v>
      </c>
      <c r="K22" s="9">
        <v>5</v>
      </c>
      <c r="L22" s="10">
        <v>1.0706638115631693</v>
      </c>
      <c r="M22" s="9">
        <v>37</v>
      </c>
      <c r="N22" s="10">
        <v>7.9229122055674521</v>
      </c>
      <c r="O22" s="9">
        <v>7</v>
      </c>
      <c r="P22" s="10">
        <v>1.4989293361884366</v>
      </c>
    </row>
    <row r="23" spans="1:16" x14ac:dyDescent="0.25">
      <c r="A23" s="8" t="s">
        <v>142</v>
      </c>
      <c r="B23" s="9">
        <v>2</v>
      </c>
      <c r="C23" s="9">
        <v>212</v>
      </c>
      <c r="D23" s="9">
        <v>212</v>
      </c>
      <c r="E23" s="9">
        <v>40</v>
      </c>
      <c r="F23" s="10">
        <v>18.867924528301888</v>
      </c>
      <c r="G23" s="9">
        <v>212</v>
      </c>
      <c r="H23" s="9">
        <v>9</v>
      </c>
      <c r="I23" s="10">
        <v>4.2452830188679247</v>
      </c>
      <c r="J23" s="9">
        <v>212</v>
      </c>
      <c r="K23" s="9">
        <v>5</v>
      </c>
      <c r="L23" s="10">
        <v>2.358490566037736</v>
      </c>
      <c r="M23" s="9">
        <v>14</v>
      </c>
      <c r="N23" s="10">
        <v>6.6037735849056602</v>
      </c>
      <c r="O23" s="9">
        <v>1</v>
      </c>
      <c r="P23" s="10">
        <v>0.47169811320754718</v>
      </c>
    </row>
    <row r="24" spans="1:16" x14ac:dyDescent="0.25">
      <c r="A24" s="8" t="s">
        <v>143</v>
      </c>
      <c r="B24" s="9">
        <v>1</v>
      </c>
      <c r="C24" s="9">
        <v>431</v>
      </c>
      <c r="D24" s="9">
        <v>430</v>
      </c>
      <c r="E24" s="9">
        <v>197</v>
      </c>
      <c r="F24" s="10">
        <v>45.813953488372093</v>
      </c>
      <c r="G24" s="9">
        <v>431</v>
      </c>
      <c r="H24" s="9">
        <v>25</v>
      </c>
      <c r="I24" s="10">
        <v>5.8004640371229694</v>
      </c>
      <c r="J24" s="9">
        <v>427</v>
      </c>
      <c r="K24" s="9">
        <v>3</v>
      </c>
      <c r="L24" s="10">
        <v>0.70257611241217799</v>
      </c>
      <c r="M24" s="9">
        <v>44</v>
      </c>
      <c r="N24" s="10">
        <v>10.304449648711943</v>
      </c>
      <c r="O24" s="9">
        <v>11</v>
      </c>
      <c r="P24" s="10">
        <v>2.5761124121779857</v>
      </c>
    </row>
    <row r="25" spans="1:16" x14ac:dyDescent="0.25">
      <c r="A25" s="8" t="s">
        <v>144</v>
      </c>
      <c r="B25" s="9">
        <v>1</v>
      </c>
      <c r="C25" s="9">
        <v>268</v>
      </c>
      <c r="D25" s="9">
        <v>267</v>
      </c>
      <c r="E25" s="9">
        <v>68</v>
      </c>
      <c r="F25" s="10">
        <v>25.468164794007489</v>
      </c>
      <c r="G25" s="9">
        <v>267</v>
      </c>
      <c r="H25" s="9">
        <v>9</v>
      </c>
      <c r="I25" s="10">
        <v>3.3707865168539324</v>
      </c>
      <c r="J25" s="9">
        <v>267</v>
      </c>
      <c r="K25" s="9">
        <v>6</v>
      </c>
      <c r="L25" s="10">
        <v>2.2471910112359548</v>
      </c>
      <c r="M25" s="9">
        <v>8</v>
      </c>
      <c r="N25" s="10">
        <v>2.9962546816479403</v>
      </c>
      <c r="O25" s="9">
        <v>2</v>
      </c>
      <c r="P25" s="10">
        <v>0.74906367041198507</v>
      </c>
    </row>
    <row r="26" spans="1:16" x14ac:dyDescent="0.25">
      <c r="A26" s="8" t="s">
        <v>145</v>
      </c>
      <c r="B26" s="9">
        <v>1</v>
      </c>
      <c r="C26" s="9">
        <v>377</v>
      </c>
      <c r="D26" s="9">
        <v>375</v>
      </c>
      <c r="E26" s="9">
        <v>81</v>
      </c>
      <c r="F26" s="10">
        <v>21.6</v>
      </c>
      <c r="G26" s="9">
        <v>376</v>
      </c>
      <c r="H26" s="9">
        <v>15</v>
      </c>
      <c r="I26" s="10">
        <v>3.9893617021276593</v>
      </c>
      <c r="J26" s="9">
        <v>373</v>
      </c>
      <c r="K26" s="9">
        <v>8</v>
      </c>
      <c r="L26" s="10">
        <v>2.1447721179624666</v>
      </c>
      <c r="M26" s="9">
        <v>21</v>
      </c>
      <c r="N26" s="10">
        <v>5.6300268096514738</v>
      </c>
      <c r="O26" s="9">
        <v>9</v>
      </c>
      <c r="P26" s="10">
        <v>2.4128686327077746</v>
      </c>
    </row>
    <row r="27" spans="1:16" x14ac:dyDescent="0.25">
      <c r="A27" s="8" t="s">
        <v>146</v>
      </c>
      <c r="B27" s="9">
        <v>1</v>
      </c>
      <c r="C27" s="9">
        <v>497</v>
      </c>
      <c r="D27" s="9">
        <v>495</v>
      </c>
      <c r="E27" s="9">
        <v>104</v>
      </c>
      <c r="F27" s="10">
        <v>21.01010101010101</v>
      </c>
      <c r="G27" s="9">
        <v>494</v>
      </c>
      <c r="H27" s="9">
        <v>13</v>
      </c>
      <c r="I27" s="10">
        <v>2.6315789473684208</v>
      </c>
      <c r="J27" s="9">
        <v>490</v>
      </c>
      <c r="K27" s="9">
        <v>6</v>
      </c>
      <c r="L27" s="10">
        <v>1.2244897959183674</v>
      </c>
      <c r="M27" s="9">
        <v>20</v>
      </c>
      <c r="N27" s="10">
        <v>4.0816326530612246</v>
      </c>
      <c r="O27" s="9">
        <v>9</v>
      </c>
      <c r="P27" s="10">
        <v>1.8367346938775508</v>
      </c>
    </row>
    <row r="29" spans="1:16" x14ac:dyDescent="0.25">
      <c r="A29" s="7" t="s">
        <v>18</v>
      </c>
      <c r="B29" s="6" t="s">
        <v>147</v>
      </c>
    </row>
    <row r="30" spans="1:16" x14ac:dyDescent="0.25">
      <c r="A30" s="8" t="s">
        <v>148</v>
      </c>
      <c r="B30" s="9">
        <v>1</v>
      </c>
      <c r="C30" s="9">
        <v>633</v>
      </c>
      <c r="D30" s="9">
        <v>632</v>
      </c>
      <c r="E30" s="9">
        <v>126</v>
      </c>
      <c r="F30" s="10">
        <v>19.936708860759492</v>
      </c>
      <c r="G30" s="9">
        <v>632</v>
      </c>
      <c r="H30" s="9">
        <v>29</v>
      </c>
      <c r="I30" s="10">
        <v>4.5886075949367093</v>
      </c>
      <c r="J30" s="9">
        <v>627</v>
      </c>
      <c r="K30" s="9">
        <v>15</v>
      </c>
      <c r="L30" s="10">
        <v>2.3923444976076556</v>
      </c>
      <c r="M30" s="9">
        <v>23</v>
      </c>
      <c r="N30" s="10">
        <v>3.6682615629984054</v>
      </c>
      <c r="O30" s="9">
        <v>9</v>
      </c>
      <c r="P30" s="10">
        <v>1.4354066985645932</v>
      </c>
    </row>
    <row r="31" spans="1:16" x14ac:dyDescent="0.25">
      <c r="A31" s="8" t="s">
        <v>149</v>
      </c>
      <c r="B31" s="9">
        <v>1</v>
      </c>
      <c r="C31" s="9">
        <v>866</v>
      </c>
      <c r="D31" s="9">
        <v>856</v>
      </c>
      <c r="E31" s="9">
        <v>182</v>
      </c>
      <c r="F31" s="10">
        <v>21.261682242990656</v>
      </c>
      <c r="G31" s="9">
        <v>864</v>
      </c>
      <c r="H31" s="9">
        <v>41</v>
      </c>
      <c r="I31" s="10">
        <v>4.7453703703703702</v>
      </c>
      <c r="J31" s="9">
        <v>864</v>
      </c>
      <c r="K31" s="9">
        <v>18</v>
      </c>
      <c r="L31" s="10">
        <v>2.0833333333333335</v>
      </c>
      <c r="M31" s="9">
        <v>33</v>
      </c>
      <c r="N31" s="10">
        <v>3.8194444444444446</v>
      </c>
      <c r="O31" s="9">
        <v>16</v>
      </c>
      <c r="P31" s="10">
        <v>1.8518518518518519</v>
      </c>
    </row>
    <row r="32" spans="1:16" x14ac:dyDescent="0.25">
      <c r="A32" s="8" t="s">
        <v>150</v>
      </c>
      <c r="B32" s="9">
        <v>1</v>
      </c>
      <c r="C32" s="9">
        <v>801</v>
      </c>
      <c r="D32" s="9">
        <v>796</v>
      </c>
      <c r="E32" s="9">
        <v>243</v>
      </c>
      <c r="F32" s="10">
        <v>30.527638190954772</v>
      </c>
      <c r="G32" s="9">
        <v>798</v>
      </c>
      <c r="H32" s="9">
        <v>38</v>
      </c>
      <c r="I32" s="10">
        <v>4.7619047619047619</v>
      </c>
      <c r="J32" s="9">
        <v>797</v>
      </c>
      <c r="K32" s="9">
        <v>13</v>
      </c>
      <c r="L32" s="10">
        <v>1.6311166875784189</v>
      </c>
      <c r="M32" s="9">
        <v>40</v>
      </c>
      <c r="N32" s="10">
        <v>5.0188205771643659</v>
      </c>
      <c r="O32" s="9">
        <v>22</v>
      </c>
      <c r="P32" s="10">
        <v>2.7603513174404015</v>
      </c>
    </row>
    <row r="33" spans="1:16" x14ac:dyDescent="0.25">
      <c r="A33" s="8" t="s">
        <v>151</v>
      </c>
      <c r="B33" s="9">
        <v>1</v>
      </c>
      <c r="C33" s="9">
        <v>546</v>
      </c>
      <c r="D33" s="9">
        <v>543</v>
      </c>
      <c r="E33" s="9">
        <v>134</v>
      </c>
      <c r="F33" s="10">
        <v>24.677716390423576</v>
      </c>
      <c r="G33" s="9">
        <v>546</v>
      </c>
      <c r="H33" s="9">
        <v>26</v>
      </c>
      <c r="I33" s="10">
        <v>4.7619047619047619</v>
      </c>
      <c r="J33" s="9">
        <v>546</v>
      </c>
      <c r="K33" s="9">
        <v>7</v>
      </c>
      <c r="L33" s="10">
        <v>1.2820512820512819</v>
      </c>
      <c r="M33" s="9">
        <v>24</v>
      </c>
      <c r="N33" s="10">
        <v>4.3956043956043951</v>
      </c>
      <c r="O33" s="9">
        <v>9</v>
      </c>
      <c r="P33" s="10">
        <v>1.6483516483516485</v>
      </c>
    </row>
    <row r="34" spans="1:16" x14ac:dyDescent="0.25">
      <c r="A34" s="8" t="s">
        <v>147</v>
      </c>
      <c r="B34" s="9">
        <v>1</v>
      </c>
      <c r="C34" s="9">
        <v>1650</v>
      </c>
      <c r="D34" s="9">
        <v>1647</v>
      </c>
      <c r="E34" s="9">
        <v>398</v>
      </c>
      <c r="F34" s="10">
        <v>24.165148755312689</v>
      </c>
      <c r="G34" s="9">
        <v>1650</v>
      </c>
      <c r="H34" s="9">
        <v>66</v>
      </c>
      <c r="I34" s="10">
        <v>4</v>
      </c>
      <c r="J34" s="9">
        <v>1650</v>
      </c>
      <c r="K34" s="9">
        <v>19</v>
      </c>
      <c r="L34" s="10">
        <v>1.1515151515151516</v>
      </c>
      <c r="M34" s="9">
        <v>101</v>
      </c>
      <c r="N34" s="10">
        <v>6.1212121212121211</v>
      </c>
      <c r="O34" s="9">
        <v>32</v>
      </c>
      <c r="P34" s="10">
        <v>1.9393939393939394</v>
      </c>
    </row>
    <row r="35" spans="1:16" x14ac:dyDescent="0.25">
      <c r="A35" s="8" t="s">
        <v>152</v>
      </c>
      <c r="B35" s="9">
        <v>1</v>
      </c>
      <c r="C35" s="9">
        <v>1017</v>
      </c>
      <c r="D35" s="9">
        <v>1009</v>
      </c>
      <c r="E35" s="9">
        <v>302</v>
      </c>
      <c r="F35" s="10">
        <v>29.930624380574827</v>
      </c>
      <c r="G35" s="9">
        <v>1013</v>
      </c>
      <c r="H35" s="9">
        <v>32</v>
      </c>
      <c r="I35" s="10">
        <v>3.15893385982231</v>
      </c>
      <c r="J35" s="9">
        <v>1010</v>
      </c>
      <c r="K35" s="9">
        <v>12</v>
      </c>
      <c r="L35" s="10">
        <v>1.1881188118811883</v>
      </c>
      <c r="M35" s="9">
        <v>61</v>
      </c>
      <c r="N35" s="10">
        <v>6.0396039603960396</v>
      </c>
      <c r="O35" s="9">
        <v>29</v>
      </c>
      <c r="P35" s="10">
        <v>2.8712871287128712</v>
      </c>
    </row>
    <row r="36" spans="1:16" x14ac:dyDescent="0.25">
      <c r="A36" s="8" t="s">
        <v>153</v>
      </c>
      <c r="B36" s="9">
        <v>2</v>
      </c>
      <c r="C36" s="9">
        <v>800</v>
      </c>
      <c r="D36" s="9">
        <v>794</v>
      </c>
      <c r="E36" s="9">
        <v>212</v>
      </c>
      <c r="F36" s="10">
        <v>26.700251889168769</v>
      </c>
      <c r="G36" s="9">
        <v>794</v>
      </c>
      <c r="H36" s="9">
        <v>35</v>
      </c>
      <c r="I36" s="10">
        <v>4.4080604534005037</v>
      </c>
      <c r="J36" s="9">
        <v>796</v>
      </c>
      <c r="K36" s="9">
        <v>11</v>
      </c>
      <c r="L36" s="10">
        <v>1.3819095477386936</v>
      </c>
      <c r="M36" s="9">
        <v>38</v>
      </c>
      <c r="N36" s="10">
        <v>4.7738693467336688</v>
      </c>
      <c r="O36" s="9">
        <v>19</v>
      </c>
      <c r="P36" s="10">
        <v>2.3869346733668344</v>
      </c>
    </row>
    <row r="39" spans="1:16" x14ac:dyDescent="0.25">
      <c r="A39" s="6" t="s">
        <v>82</v>
      </c>
    </row>
    <row r="40" spans="1:16" x14ac:dyDescent="0.25">
      <c r="A40" s="7" t="s">
        <v>18</v>
      </c>
      <c r="B40" s="6" t="s">
        <v>135</v>
      </c>
    </row>
    <row r="41" spans="1:16" x14ac:dyDescent="0.25">
      <c r="A41" s="8" t="s">
        <v>136</v>
      </c>
      <c r="B41" s="9">
        <v>2</v>
      </c>
      <c r="C41" s="9">
        <v>604</v>
      </c>
      <c r="D41" s="9">
        <v>603</v>
      </c>
      <c r="E41" s="9">
        <v>109</v>
      </c>
      <c r="F41" s="10">
        <v>18.076285240464344</v>
      </c>
      <c r="G41" s="9">
        <v>601</v>
      </c>
      <c r="H41" s="9">
        <v>32</v>
      </c>
      <c r="I41" s="10">
        <v>5.3244592346089847</v>
      </c>
      <c r="J41" s="9">
        <v>601</v>
      </c>
      <c r="K41" s="9">
        <v>11</v>
      </c>
      <c r="L41" s="10">
        <v>1.8302828618968385</v>
      </c>
      <c r="M41" s="9">
        <v>25</v>
      </c>
      <c r="N41" s="10">
        <v>4.1597337770382694</v>
      </c>
      <c r="O41" s="9">
        <v>8</v>
      </c>
      <c r="P41" s="10">
        <v>1.3311148086522462</v>
      </c>
    </row>
    <row r="42" spans="1:16" x14ac:dyDescent="0.25">
      <c r="A42" s="8" t="s">
        <v>137</v>
      </c>
      <c r="B42" s="9">
        <v>1</v>
      </c>
      <c r="C42" s="9">
        <v>411</v>
      </c>
      <c r="D42" s="9">
        <v>408</v>
      </c>
      <c r="E42" s="9">
        <v>108</v>
      </c>
      <c r="F42" s="10">
        <v>26.470588235294116</v>
      </c>
      <c r="G42" s="9">
        <v>409</v>
      </c>
      <c r="H42" s="9">
        <v>13</v>
      </c>
      <c r="I42" s="10">
        <v>3.1784841075794623</v>
      </c>
      <c r="J42" s="9">
        <v>409</v>
      </c>
      <c r="K42" s="9">
        <v>5</v>
      </c>
      <c r="L42" s="10">
        <v>1.2224938875305624</v>
      </c>
      <c r="M42" s="9">
        <v>20</v>
      </c>
      <c r="N42" s="10">
        <v>4.8899755501222497</v>
      </c>
      <c r="O42" s="9">
        <v>16</v>
      </c>
      <c r="P42" s="10">
        <v>3.9119804400977993</v>
      </c>
    </row>
    <row r="43" spans="1:16" x14ac:dyDescent="0.25">
      <c r="A43" s="8" t="s">
        <v>138</v>
      </c>
      <c r="B43" s="9">
        <v>1</v>
      </c>
      <c r="C43" s="9">
        <v>509</v>
      </c>
      <c r="D43" s="9">
        <v>506</v>
      </c>
      <c r="E43" s="9">
        <v>123</v>
      </c>
      <c r="F43" s="10">
        <v>24.308300395256914</v>
      </c>
      <c r="G43" s="9">
        <v>509</v>
      </c>
      <c r="H43" s="9">
        <v>29</v>
      </c>
      <c r="I43" s="10">
        <v>5.6974459724950881</v>
      </c>
      <c r="J43" s="9">
        <v>507</v>
      </c>
      <c r="K43" s="9">
        <v>6</v>
      </c>
      <c r="L43" s="10">
        <v>1.1834319526627219</v>
      </c>
      <c r="M43" s="9">
        <v>14</v>
      </c>
      <c r="N43" s="10">
        <v>2.7613412228796848</v>
      </c>
      <c r="O43" s="9">
        <v>6</v>
      </c>
      <c r="P43" s="10">
        <v>1.1834319526627219</v>
      </c>
    </row>
    <row r="44" spans="1:16" x14ac:dyDescent="0.25">
      <c r="A44" s="8" t="s">
        <v>139</v>
      </c>
      <c r="B44" s="9">
        <v>1</v>
      </c>
      <c r="C44" s="9">
        <v>288</v>
      </c>
      <c r="D44" s="9">
        <v>288</v>
      </c>
      <c r="E44" s="9">
        <v>85</v>
      </c>
      <c r="F44" s="10">
        <v>29.513888888888886</v>
      </c>
      <c r="G44" s="9">
        <v>286</v>
      </c>
      <c r="H44" s="9">
        <v>11</v>
      </c>
      <c r="I44" s="10">
        <v>3.8461538461538463</v>
      </c>
      <c r="J44" s="9">
        <v>285</v>
      </c>
      <c r="K44" s="9">
        <v>6</v>
      </c>
      <c r="L44" s="10">
        <v>2.1052631578947367</v>
      </c>
      <c r="M44" s="9">
        <v>16</v>
      </c>
      <c r="N44" s="10">
        <v>5.6140350877192988</v>
      </c>
      <c r="O44" s="9">
        <v>8</v>
      </c>
      <c r="P44" s="10">
        <v>2.8070175438596494</v>
      </c>
    </row>
    <row r="45" spans="1:16" x14ac:dyDescent="0.25">
      <c r="A45" s="8" t="s">
        <v>135</v>
      </c>
      <c r="B45" s="9">
        <v>2</v>
      </c>
      <c r="C45" s="9">
        <v>2513</v>
      </c>
      <c r="D45" s="9">
        <v>2505</v>
      </c>
      <c r="E45" s="9">
        <v>315</v>
      </c>
      <c r="F45" s="10">
        <v>12.574850299401199</v>
      </c>
      <c r="G45" s="9">
        <v>2499</v>
      </c>
      <c r="H45" s="9">
        <v>97</v>
      </c>
      <c r="I45" s="10">
        <v>3.8815526210484195</v>
      </c>
      <c r="J45" s="9">
        <v>2497</v>
      </c>
      <c r="K45" s="9">
        <v>50</v>
      </c>
      <c r="L45" s="10">
        <v>2.0024028834601522</v>
      </c>
      <c r="M45" s="9">
        <v>104</v>
      </c>
      <c r="N45" s="10">
        <v>4.1649979975971165</v>
      </c>
      <c r="O45" s="9">
        <v>28</v>
      </c>
      <c r="P45" s="10">
        <v>1.1213456147376852</v>
      </c>
    </row>
    <row r="46" spans="1:16" x14ac:dyDescent="0.25">
      <c r="A46" s="8" t="s">
        <v>140</v>
      </c>
      <c r="B46" s="9">
        <v>1</v>
      </c>
      <c r="C46" s="9">
        <v>207</v>
      </c>
      <c r="D46" s="9">
        <v>207</v>
      </c>
      <c r="E46" s="9">
        <v>44</v>
      </c>
      <c r="F46" s="10">
        <v>21.256038647342994</v>
      </c>
      <c r="G46" s="9">
        <v>207</v>
      </c>
      <c r="H46" s="9">
        <v>7</v>
      </c>
      <c r="I46" s="10">
        <v>3.3816425120772946</v>
      </c>
      <c r="J46" s="9">
        <v>207</v>
      </c>
      <c r="K46" s="9">
        <v>2</v>
      </c>
      <c r="L46" s="10">
        <v>0.96618357487922713</v>
      </c>
      <c r="M46" s="9">
        <v>10</v>
      </c>
      <c r="N46" s="10">
        <v>4.8309178743961354</v>
      </c>
      <c r="O46" s="9">
        <v>1</v>
      </c>
      <c r="P46" s="10">
        <v>0.48309178743961356</v>
      </c>
    </row>
    <row r="47" spans="1:16" x14ac:dyDescent="0.25">
      <c r="A47" s="8" t="s">
        <v>141</v>
      </c>
      <c r="B47" s="9">
        <v>1</v>
      </c>
      <c r="C47" s="9">
        <v>408</v>
      </c>
      <c r="D47" s="9">
        <v>407</v>
      </c>
      <c r="E47" s="9">
        <v>135</v>
      </c>
      <c r="F47" s="10">
        <v>33.169533169533167</v>
      </c>
      <c r="G47" s="9">
        <v>408</v>
      </c>
      <c r="H47" s="9">
        <v>17</v>
      </c>
      <c r="I47" s="10">
        <v>4.166666666666667</v>
      </c>
      <c r="J47" s="9">
        <v>405</v>
      </c>
      <c r="K47" s="9">
        <v>4</v>
      </c>
      <c r="L47" s="10">
        <v>0.98765432098765427</v>
      </c>
      <c r="M47" s="9">
        <v>28</v>
      </c>
      <c r="N47" s="10">
        <v>6.9135802469135799</v>
      </c>
      <c r="O47" s="9">
        <v>11</v>
      </c>
      <c r="P47" s="10">
        <v>2.7160493827160495</v>
      </c>
    </row>
    <row r="48" spans="1:16" x14ac:dyDescent="0.25">
      <c r="A48" s="8" t="s">
        <v>142</v>
      </c>
      <c r="B48" s="9">
        <v>2</v>
      </c>
      <c r="C48" s="9">
        <v>194</v>
      </c>
      <c r="D48" s="9">
        <v>194</v>
      </c>
      <c r="E48" s="9">
        <v>34</v>
      </c>
      <c r="F48" s="10">
        <v>17.525773195876287</v>
      </c>
      <c r="G48" s="9">
        <v>194</v>
      </c>
      <c r="H48" s="9">
        <v>6</v>
      </c>
      <c r="I48" s="10">
        <v>3.0927835051546388</v>
      </c>
      <c r="J48" s="9">
        <v>194</v>
      </c>
      <c r="K48" s="9">
        <v>2</v>
      </c>
      <c r="L48" s="10">
        <v>1.0309278350515465</v>
      </c>
      <c r="M48" s="9">
        <v>15</v>
      </c>
      <c r="N48" s="10">
        <v>7.7319587628865971</v>
      </c>
      <c r="O48" s="9">
        <v>0</v>
      </c>
      <c r="P48" s="10">
        <v>0</v>
      </c>
    </row>
    <row r="49" spans="1:16" x14ac:dyDescent="0.25">
      <c r="A49" s="8" t="s">
        <v>143</v>
      </c>
      <c r="B49" s="9">
        <v>1</v>
      </c>
      <c r="C49" s="9">
        <v>436</v>
      </c>
      <c r="D49" s="9">
        <v>433</v>
      </c>
      <c r="E49" s="9">
        <v>184</v>
      </c>
      <c r="F49" s="10">
        <v>42.494226327944574</v>
      </c>
      <c r="G49" s="9">
        <v>436</v>
      </c>
      <c r="H49" s="9">
        <v>24</v>
      </c>
      <c r="I49" s="10">
        <v>5.5045871559633035</v>
      </c>
      <c r="J49" s="9">
        <v>434</v>
      </c>
      <c r="K49" s="9">
        <v>2</v>
      </c>
      <c r="L49" s="10">
        <v>0.46082949308755761</v>
      </c>
      <c r="M49" s="9">
        <v>41</v>
      </c>
      <c r="N49" s="10">
        <v>9.4470046082949306</v>
      </c>
      <c r="O49" s="9">
        <v>13</v>
      </c>
      <c r="P49" s="10">
        <v>2.9953917050691246</v>
      </c>
    </row>
    <row r="50" spans="1:16" x14ac:dyDescent="0.25">
      <c r="A50" s="8" t="s">
        <v>144</v>
      </c>
      <c r="B50" s="9">
        <v>1</v>
      </c>
      <c r="C50" s="9">
        <v>279</v>
      </c>
      <c r="D50" s="9">
        <v>278</v>
      </c>
      <c r="E50" s="9">
        <v>70</v>
      </c>
      <c r="F50" s="10">
        <v>25.179856115107913</v>
      </c>
      <c r="G50" s="9">
        <v>278</v>
      </c>
      <c r="H50" s="9">
        <v>8</v>
      </c>
      <c r="I50" s="10">
        <v>2.8776978417266186</v>
      </c>
      <c r="J50" s="9">
        <v>278</v>
      </c>
      <c r="K50" s="9">
        <v>4</v>
      </c>
      <c r="L50" s="10">
        <v>1.4388489208633093</v>
      </c>
      <c r="M50" s="9">
        <v>6</v>
      </c>
      <c r="N50" s="10">
        <v>2.1582733812949639</v>
      </c>
      <c r="O50" s="9">
        <v>3</v>
      </c>
      <c r="P50" s="10">
        <v>1.079136690647482</v>
      </c>
    </row>
    <row r="51" spans="1:16" x14ac:dyDescent="0.25">
      <c r="A51" s="8" t="s">
        <v>145</v>
      </c>
      <c r="B51" s="9">
        <v>1</v>
      </c>
      <c r="C51" s="9">
        <v>324</v>
      </c>
      <c r="D51" s="9">
        <v>324</v>
      </c>
      <c r="E51" s="9">
        <v>50</v>
      </c>
      <c r="F51" s="10">
        <v>15.4320987654321</v>
      </c>
      <c r="G51" s="9">
        <v>323</v>
      </c>
      <c r="H51" s="9">
        <v>9</v>
      </c>
      <c r="I51" s="10">
        <v>2.7863777089783279</v>
      </c>
      <c r="J51" s="9">
        <v>321</v>
      </c>
      <c r="K51" s="9">
        <v>6</v>
      </c>
      <c r="L51" s="10">
        <v>1.8691588785046731</v>
      </c>
      <c r="M51" s="9">
        <v>11</v>
      </c>
      <c r="N51" s="10">
        <v>3.4267912772585669</v>
      </c>
      <c r="O51" s="9">
        <v>3</v>
      </c>
      <c r="P51" s="10">
        <v>0.93457943925233655</v>
      </c>
    </row>
    <row r="52" spans="1:16" x14ac:dyDescent="0.25">
      <c r="A52" s="8" t="s">
        <v>146</v>
      </c>
      <c r="B52" s="9">
        <v>1</v>
      </c>
      <c r="C52" s="9">
        <v>274</v>
      </c>
      <c r="D52" s="9">
        <v>273</v>
      </c>
      <c r="E52" s="9">
        <v>55</v>
      </c>
      <c r="F52" s="10">
        <v>20.146520146520146</v>
      </c>
      <c r="G52" s="9">
        <v>272</v>
      </c>
      <c r="H52" s="9">
        <v>10</v>
      </c>
      <c r="I52" s="10">
        <v>3.6764705882352939</v>
      </c>
      <c r="J52" s="9">
        <v>272</v>
      </c>
      <c r="K52" s="9">
        <v>3</v>
      </c>
      <c r="L52" s="10">
        <v>1.1029411764705883</v>
      </c>
      <c r="M52" s="9">
        <v>17</v>
      </c>
      <c r="N52" s="10">
        <v>6.25</v>
      </c>
      <c r="O52" s="9">
        <v>6</v>
      </c>
      <c r="P52" s="10">
        <v>2.2058823529411766</v>
      </c>
    </row>
    <row r="54" spans="1:16" x14ac:dyDescent="0.25">
      <c r="A54" s="7" t="s">
        <v>18</v>
      </c>
      <c r="B54" s="6" t="s">
        <v>147</v>
      </c>
    </row>
    <row r="55" spans="1:16" x14ac:dyDescent="0.25">
      <c r="A55" s="8" t="s">
        <v>148</v>
      </c>
      <c r="B55" s="9">
        <v>1</v>
      </c>
      <c r="C55" s="9">
        <v>606</v>
      </c>
      <c r="D55" s="9">
        <v>603</v>
      </c>
      <c r="E55" s="9">
        <v>117</v>
      </c>
      <c r="F55" s="10">
        <v>19.402985074626866</v>
      </c>
      <c r="G55" s="9">
        <v>606</v>
      </c>
      <c r="H55" s="9">
        <v>21</v>
      </c>
      <c r="I55" s="10">
        <v>3.4653465346534653</v>
      </c>
      <c r="J55" s="9">
        <v>602</v>
      </c>
      <c r="K55" s="9">
        <v>13</v>
      </c>
      <c r="L55" s="10">
        <v>2.1594684385382061</v>
      </c>
      <c r="M55" s="9">
        <v>18</v>
      </c>
      <c r="N55" s="10">
        <v>2.9900332225913622</v>
      </c>
      <c r="O55" s="9">
        <v>10</v>
      </c>
      <c r="P55" s="10">
        <v>1.6611295681063123</v>
      </c>
    </row>
    <row r="56" spans="1:16" x14ac:dyDescent="0.25">
      <c r="A56" s="8" t="s">
        <v>149</v>
      </c>
      <c r="B56" s="9">
        <v>1</v>
      </c>
      <c r="C56" s="9">
        <v>864</v>
      </c>
      <c r="D56" s="9">
        <v>857</v>
      </c>
      <c r="E56" s="9">
        <v>165</v>
      </c>
      <c r="F56" s="10">
        <v>19.253208868144689</v>
      </c>
      <c r="G56" s="9">
        <v>859</v>
      </c>
      <c r="H56" s="9">
        <v>35</v>
      </c>
      <c r="I56" s="10">
        <v>4.0745052386495928</v>
      </c>
      <c r="J56" s="9">
        <v>860</v>
      </c>
      <c r="K56" s="9">
        <v>10</v>
      </c>
      <c r="L56" s="10">
        <v>1.1627906976744184</v>
      </c>
      <c r="M56" s="9">
        <v>47</v>
      </c>
      <c r="N56" s="10">
        <v>5.4651162790697674</v>
      </c>
      <c r="O56" s="9">
        <v>12</v>
      </c>
      <c r="P56" s="10">
        <v>1.3953488372093021</v>
      </c>
    </row>
    <row r="57" spans="1:16" x14ac:dyDescent="0.25">
      <c r="A57" s="8" t="s">
        <v>150</v>
      </c>
      <c r="B57" s="9">
        <v>1</v>
      </c>
      <c r="C57" s="9">
        <v>899</v>
      </c>
      <c r="D57" s="9">
        <v>894</v>
      </c>
      <c r="E57" s="9">
        <v>275</v>
      </c>
      <c r="F57" s="10">
        <v>30.760626398210292</v>
      </c>
      <c r="G57" s="9">
        <v>894</v>
      </c>
      <c r="H57" s="9">
        <v>44</v>
      </c>
      <c r="I57" s="10">
        <v>4.9217002237136462</v>
      </c>
      <c r="J57" s="9">
        <v>891</v>
      </c>
      <c r="K57" s="9">
        <v>12</v>
      </c>
      <c r="L57" s="10">
        <v>1.3468013468013467</v>
      </c>
      <c r="M57" s="9">
        <v>55</v>
      </c>
      <c r="N57" s="10">
        <v>6.1728395061728394</v>
      </c>
      <c r="O57" s="9">
        <v>28</v>
      </c>
      <c r="P57" s="10">
        <v>3.1425364758698096</v>
      </c>
    </row>
    <row r="58" spans="1:16" x14ac:dyDescent="0.25">
      <c r="A58" s="8" t="s">
        <v>151</v>
      </c>
      <c r="B58" s="9">
        <v>1</v>
      </c>
      <c r="C58" s="9">
        <v>480</v>
      </c>
      <c r="D58" s="9">
        <v>480</v>
      </c>
      <c r="E58" s="9">
        <v>128</v>
      </c>
      <c r="F58" s="10">
        <v>26.666666666666664</v>
      </c>
      <c r="G58" s="9">
        <v>480</v>
      </c>
      <c r="H58" s="9">
        <v>14</v>
      </c>
      <c r="I58" s="10">
        <v>2.916666666666667</v>
      </c>
      <c r="J58" s="9">
        <v>480</v>
      </c>
      <c r="K58" s="9">
        <v>8</v>
      </c>
      <c r="L58" s="10">
        <v>1.6666666666666665</v>
      </c>
      <c r="M58" s="9">
        <v>11</v>
      </c>
      <c r="N58" s="10">
        <v>2.2916666666666665</v>
      </c>
      <c r="O58" s="9">
        <v>6</v>
      </c>
      <c r="P58" s="10">
        <v>1.25</v>
      </c>
    </row>
    <row r="59" spans="1:16" x14ac:dyDescent="0.25">
      <c r="A59" s="8" t="s">
        <v>147</v>
      </c>
      <c r="B59" s="9">
        <v>1</v>
      </c>
      <c r="C59" s="9">
        <v>1376</v>
      </c>
      <c r="D59" s="9">
        <v>1372</v>
      </c>
      <c r="E59" s="9">
        <v>308</v>
      </c>
      <c r="F59" s="10">
        <v>22.448979591836732</v>
      </c>
      <c r="G59" s="9">
        <v>1376</v>
      </c>
      <c r="H59" s="9">
        <v>59</v>
      </c>
      <c r="I59" s="10">
        <v>4.2877906976744189</v>
      </c>
      <c r="J59" s="9">
        <v>1376</v>
      </c>
      <c r="K59" s="9">
        <v>14</v>
      </c>
      <c r="L59" s="10">
        <v>1.0174418604651163</v>
      </c>
      <c r="M59" s="9">
        <v>91</v>
      </c>
      <c r="N59" s="10">
        <v>6.6133720930232558</v>
      </c>
      <c r="O59" s="9">
        <v>27</v>
      </c>
      <c r="P59" s="10">
        <v>1.9622093023255816</v>
      </c>
    </row>
    <row r="60" spans="1:16" x14ac:dyDescent="0.25">
      <c r="A60" s="8" t="s">
        <v>152</v>
      </c>
      <c r="B60" s="9">
        <v>1</v>
      </c>
      <c r="C60" s="9">
        <v>927</v>
      </c>
      <c r="D60" s="9">
        <v>920</v>
      </c>
      <c r="E60" s="9">
        <v>253</v>
      </c>
      <c r="F60" s="10">
        <v>27.5</v>
      </c>
      <c r="G60" s="9">
        <v>914</v>
      </c>
      <c r="H60" s="9">
        <v>43</v>
      </c>
      <c r="I60" s="10">
        <v>4.7045951859956237</v>
      </c>
      <c r="J60" s="9">
        <v>907</v>
      </c>
      <c r="K60" s="9">
        <v>15</v>
      </c>
      <c r="L60" s="10">
        <v>1.6538037486218302</v>
      </c>
      <c r="M60" s="9">
        <v>76</v>
      </c>
      <c r="N60" s="10">
        <v>8.3792723263506055</v>
      </c>
      <c r="O60" s="9">
        <v>25</v>
      </c>
      <c r="P60" s="10">
        <v>2.7563395810363835</v>
      </c>
    </row>
    <row r="61" spans="1:16" x14ac:dyDescent="0.25">
      <c r="A61" s="8" t="s">
        <v>153</v>
      </c>
      <c r="B61" s="9">
        <v>2</v>
      </c>
      <c r="C61" s="9">
        <v>433</v>
      </c>
      <c r="D61" s="9">
        <v>431</v>
      </c>
      <c r="E61" s="9">
        <v>103</v>
      </c>
      <c r="F61" s="10">
        <v>23.897911832946633</v>
      </c>
      <c r="G61" s="9">
        <v>427</v>
      </c>
      <c r="H61" s="9">
        <v>16</v>
      </c>
      <c r="I61" s="10">
        <v>3.7470725995316161</v>
      </c>
      <c r="J61" s="9">
        <v>426</v>
      </c>
      <c r="K61" s="9">
        <v>2</v>
      </c>
      <c r="L61" s="10">
        <v>0.46948356807511737</v>
      </c>
      <c r="M61" s="9">
        <v>46</v>
      </c>
      <c r="N61" s="10">
        <v>10.7981220657277</v>
      </c>
      <c r="O61" s="9">
        <v>5</v>
      </c>
      <c r="P61" s="10">
        <v>1.1737089201877935</v>
      </c>
    </row>
    <row r="64" spans="1:16" x14ac:dyDescent="0.25">
      <c r="A64" s="6" t="s">
        <v>83</v>
      </c>
    </row>
    <row r="65" spans="1:16" x14ac:dyDescent="0.25">
      <c r="A65" s="7" t="s">
        <v>18</v>
      </c>
      <c r="B65" s="6" t="s">
        <v>135</v>
      </c>
    </row>
    <row r="66" spans="1:16" x14ac:dyDescent="0.25">
      <c r="A66" s="8" t="s">
        <v>136</v>
      </c>
      <c r="B66" s="9">
        <v>2</v>
      </c>
      <c r="C66" s="9">
        <v>502</v>
      </c>
      <c r="D66" s="9">
        <v>502</v>
      </c>
      <c r="E66" s="9">
        <v>107</v>
      </c>
      <c r="F66" s="10">
        <v>21.314741035856574</v>
      </c>
      <c r="G66" s="9">
        <v>501</v>
      </c>
      <c r="H66" s="9">
        <v>35</v>
      </c>
      <c r="I66" s="10">
        <v>6.9860279441117772</v>
      </c>
      <c r="J66" s="9">
        <v>500</v>
      </c>
      <c r="K66" s="9">
        <v>6</v>
      </c>
      <c r="L66" s="10">
        <v>1.2</v>
      </c>
      <c r="M66" s="9">
        <v>17</v>
      </c>
      <c r="N66" s="10">
        <v>3.4</v>
      </c>
      <c r="O66" s="9">
        <v>3</v>
      </c>
      <c r="P66" s="10">
        <v>0.6</v>
      </c>
    </row>
    <row r="67" spans="1:16" x14ac:dyDescent="0.25">
      <c r="A67" s="8" t="s">
        <v>137</v>
      </c>
      <c r="B67" s="9">
        <v>1</v>
      </c>
      <c r="C67" s="9">
        <v>382</v>
      </c>
      <c r="D67" s="9">
        <v>380</v>
      </c>
      <c r="E67" s="9">
        <v>101</v>
      </c>
      <c r="F67" s="10">
        <v>26.578947368421055</v>
      </c>
      <c r="G67" s="9">
        <v>380</v>
      </c>
      <c r="H67" s="9">
        <v>15</v>
      </c>
      <c r="I67" s="10">
        <v>3.9473684210526319</v>
      </c>
      <c r="J67" s="9">
        <v>378</v>
      </c>
      <c r="K67" s="9">
        <v>5</v>
      </c>
      <c r="L67" s="10">
        <v>1.3227513227513228</v>
      </c>
      <c r="M67" s="9">
        <v>26</v>
      </c>
      <c r="N67" s="10">
        <v>6.8783068783068781</v>
      </c>
      <c r="O67" s="9">
        <v>10</v>
      </c>
      <c r="P67" s="10">
        <v>2.6455026455026456</v>
      </c>
    </row>
    <row r="68" spans="1:16" x14ac:dyDescent="0.25">
      <c r="A68" s="8" t="s">
        <v>138</v>
      </c>
      <c r="B68" s="9">
        <v>1</v>
      </c>
      <c r="C68" s="9">
        <v>492</v>
      </c>
      <c r="D68" s="9">
        <v>492</v>
      </c>
      <c r="E68" s="9">
        <v>112</v>
      </c>
      <c r="F68" s="10">
        <v>22.764227642276424</v>
      </c>
      <c r="G68" s="9">
        <v>492</v>
      </c>
      <c r="H68" s="9">
        <v>15</v>
      </c>
      <c r="I68" s="10">
        <v>3.0487804878048781</v>
      </c>
      <c r="J68" s="9">
        <v>490</v>
      </c>
      <c r="K68" s="9">
        <v>6</v>
      </c>
      <c r="L68" s="10">
        <v>1.2244897959183674</v>
      </c>
      <c r="M68" s="9">
        <v>19</v>
      </c>
      <c r="N68" s="10">
        <v>3.8775510204081631</v>
      </c>
      <c r="O68" s="9">
        <v>4</v>
      </c>
      <c r="P68" s="10">
        <v>0.81632653061224492</v>
      </c>
    </row>
    <row r="69" spans="1:16" x14ac:dyDescent="0.25">
      <c r="A69" s="8" t="s">
        <v>139</v>
      </c>
      <c r="B69" s="9">
        <v>1</v>
      </c>
      <c r="C69" s="9">
        <v>312</v>
      </c>
      <c r="D69" s="9">
        <v>312</v>
      </c>
      <c r="E69" s="9">
        <v>88</v>
      </c>
      <c r="F69" s="10">
        <v>28.205128205128204</v>
      </c>
      <c r="G69" s="9">
        <v>312</v>
      </c>
      <c r="H69" s="9">
        <v>9</v>
      </c>
      <c r="I69" s="10">
        <v>2.8846153846153846</v>
      </c>
      <c r="J69" s="9">
        <v>311</v>
      </c>
      <c r="K69" s="9">
        <v>2</v>
      </c>
      <c r="L69" s="10">
        <v>0.64308681672025725</v>
      </c>
      <c r="M69" s="9">
        <v>17</v>
      </c>
      <c r="N69" s="10">
        <v>5.4662379421221861</v>
      </c>
      <c r="O69" s="9">
        <v>5</v>
      </c>
      <c r="P69" s="10">
        <v>1.6077170418006432</v>
      </c>
    </row>
    <row r="70" spans="1:16" x14ac:dyDescent="0.25">
      <c r="A70" s="8" t="s">
        <v>135</v>
      </c>
      <c r="B70" s="9">
        <v>2</v>
      </c>
      <c r="C70" s="9">
        <v>2465</v>
      </c>
      <c r="D70" s="9">
        <v>2454</v>
      </c>
      <c r="E70" s="9">
        <v>315</v>
      </c>
      <c r="F70" s="10">
        <v>12.836185819070904</v>
      </c>
      <c r="G70" s="9">
        <v>2456</v>
      </c>
      <c r="H70" s="9">
        <v>90</v>
      </c>
      <c r="I70" s="10">
        <v>3.664495114006515</v>
      </c>
      <c r="J70" s="9">
        <v>2461</v>
      </c>
      <c r="K70" s="9">
        <v>53</v>
      </c>
      <c r="L70" s="10">
        <v>2.153596099146688</v>
      </c>
      <c r="M70" s="9">
        <v>92</v>
      </c>
      <c r="N70" s="10">
        <v>3.7383177570093462</v>
      </c>
      <c r="O70" s="9">
        <v>34</v>
      </c>
      <c r="P70" s="10">
        <v>1.3815522145469321</v>
      </c>
    </row>
    <row r="71" spans="1:16" x14ac:dyDescent="0.25">
      <c r="A71" s="8" t="s">
        <v>140</v>
      </c>
      <c r="B71" s="9">
        <v>1</v>
      </c>
      <c r="C71" s="9">
        <v>221</v>
      </c>
      <c r="D71" s="9">
        <v>220</v>
      </c>
      <c r="E71" s="9">
        <v>43</v>
      </c>
      <c r="F71" s="10">
        <v>19.545454545454547</v>
      </c>
      <c r="G71" s="9">
        <v>221</v>
      </c>
      <c r="H71" s="9">
        <v>10</v>
      </c>
      <c r="I71" s="10">
        <v>4.5248868778280542</v>
      </c>
      <c r="J71" s="9">
        <v>221</v>
      </c>
      <c r="K71" s="9">
        <v>2</v>
      </c>
      <c r="L71" s="10">
        <v>0.90497737556561086</v>
      </c>
      <c r="M71" s="9">
        <v>11</v>
      </c>
      <c r="N71" s="10">
        <v>4.9773755656108598</v>
      </c>
      <c r="O71" s="9">
        <v>3</v>
      </c>
      <c r="P71" s="10">
        <v>1.3574660633484164</v>
      </c>
    </row>
    <row r="72" spans="1:16" x14ac:dyDescent="0.25">
      <c r="A72" s="8" t="s">
        <v>141</v>
      </c>
      <c r="B72" s="9">
        <v>1</v>
      </c>
      <c r="C72" s="9">
        <v>405</v>
      </c>
      <c r="D72" s="9">
        <v>402</v>
      </c>
      <c r="E72" s="9">
        <v>130</v>
      </c>
      <c r="F72" s="10">
        <v>32.338308457711442</v>
      </c>
      <c r="G72" s="9">
        <v>401</v>
      </c>
      <c r="H72" s="9">
        <v>22</v>
      </c>
      <c r="I72" s="10">
        <v>5.4862842892768082</v>
      </c>
      <c r="J72" s="9">
        <v>403</v>
      </c>
      <c r="K72" s="9">
        <v>7</v>
      </c>
      <c r="L72" s="10">
        <v>1.7369727047146402</v>
      </c>
      <c r="M72" s="9">
        <v>33</v>
      </c>
      <c r="N72" s="10">
        <v>8.1885856079404462</v>
      </c>
      <c r="O72" s="9">
        <v>11</v>
      </c>
      <c r="P72" s="10">
        <v>2.7295285359801489</v>
      </c>
    </row>
    <row r="73" spans="1:16" x14ac:dyDescent="0.25">
      <c r="A73" s="8" t="s">
        <v>142</v>
      </c>
      <c r="B73" s="9">
        <v>2</v>
      </c>
      <c r="C73" s="9">
        <v>184</v>
      </c>
      <c r="D73" s="9">
        <v>184</v>
      </c>
      <c r="E73" s="9">
        <v>28</v>
      </c>
      <c r="F73" s="10">
        <v>15.217391304347824</v>
      </c>
      <c r="G73" s="9">
        <v>184</v>
      </c>
      <c r="H73" s="9">
        <v>8</v>
      </c>
      <c r="I73" s="10">
        <v>4.3478260869565215</v>
      </c>
      <c r="J73" s="9">
        <v>183</v>
      </c>
      <c r="K73" s="9">
        <v>4</v>
      </c>
      <c r="L73" s="10">
        <v>2.1857923497267762</v>
      </c>
      <c r="M73" s="9">
        <v>6</v>
      </c>
      <c r="N73" s="10">
        <v>3.278688524590164</v>
      </c>
      <c r="O73" s="9">
        <v>1</v>
      </c>
      <c r="P73" s="10">
        <v>0.54644808743169404</v>
      </c>
    </row>
    <row r="74" spans="1:16" x14ac:dyDescent="0.25">
      <c r="A74" s="8" t="s">
        <v>143</v>
      </c>
      <c r="B74" s="9">
        <v>1</v>
      </c>
      <c r="C74" s="9">
        <v>492</v>
      </c>
      <c r="D74" s="9">
        <v>491</v>
      </c>
      <c r="E74" s="9">
        <v>218</v>
      </c>
      <c r="F74" s="10">
        <v>44.399185336048873</v>
      </c>
      <c r="G74" s="9">
        <v>491</v>
      </c>
      <c r="H74" s="9">
        <v>19</v>
      </c>
      <c r="I74" s="10">
        <v>3.8696537678207736</v>
      </c>
      <c r="J74" s="9">
        <v>491</v>
      </c>
      <c r="K74" s="9">
        <v>4</v>
      </c>
      <c r="L74" s="10">
        <v>0.81466395112016288</v>
      </c>
      <c r="M74" s="9">
        <v>43</v>
      </c>
      <c r="N74" s="10">
        <v>8.7576374745417507</v>
      </c>
      <c r="O74" s="9">
        <v>15</v>
      </c>
      <c r="P74" s="10">
        <v>3.0549898167006106</v>
      </c>
    </row>
    <row r="75" spans="1:16" x14ac:dyDescent="0.25">
      <c r="A75" s="8" t="s">
        <v>144</v>
      </c>
      <c r="B75" s="9">
        <v>1</v>
      </c>
      <c r="C75" s="9">
        <v>224</v>
      </c>
      <c r="D75" s="9">
        <v>221</v>
      </c>
      <c r="E75" s="9">
        <v>52</v>
      </c>
      <c r="F75" s="10">
        <v>23.529411764705884</v>
      </c>
      <c r="G75" s="9">
        <v>222</v>
      </c>
      <c r="H75" s="9">
        <v>8</v>
      </c>
      <c r="I75" s="10">
        <v>3.6036036036036037</v>
      </c>
      <c r="J75" s="9">
        <v>224</v>
      </c>
      <c r="K75" s="9">
        <v>5</v>
      </c>
      <c r="L75" s="10">
        <v>2.2321428571428572</v>
      </c>
      <c r="M75" s="9">
        <v>9</v>
      </c>
      <c r="N75" s="10">
        <v>4.0178571428571423</v>
      </c>
      <c r="O75" s="9">
        <v>2</v>
      </c>
      <c r="P75" s="10">
        <v>0.8928571428571429</v>
      </c>
    </row>
    <row r="76" spans="1:16" x14ac:dyDescent="0.25">
      <c r="A76" s="8" t="s">
        <v>145</v>
      </c>
      <c r="B76" s="9">
        <v>1</v>
      </c>
      <c r="C76" s="9">
        <v>342</v>
      </c>
      <c r="D76" s="9">
        <v>341</v>
      </c>
      <c r="E76" s="9">
        <v>63</v>
      </c>
      <c r="F76" s="10">
        <v>18.475073313782993</v>
      </c>
      <c r="G76" s="9">
        <v>341</v>
      </c>
      <c r="H76" s="9">
        <v>9</v>
      </c>
      <c r="I76" s="10">
        <v>2.6392961876832843</v>
      </c>
      <c r="J76" s="9">
        <v>340</v>
      </c>
      <c r="K76" s="9">
        <v>1</v>
      </c>
      <c r="L76" s="10">
        <v>0.29411764705882354</v>
      </c>
      <c r="M76" s="9">
        <v>19</v>
      </c>
      <c r="N76" s="10">
        <v>5.5882352941176476</v>
      </c>
      <c r="O76" s="9">
        <v>5</v>
      </c>
      <c r="P76" s="10">
        <v>1.4705882352941178</v>
      </c>
    </row>
    <row r="77" spans="1:16" x14ac:dyDescent="0.25">
      <c r="A77" s="8" t="s">
        <v>146</v>
      </c>
      <c r="B77" s="9">
        <v>1</v>
      </c>
      <c r="C77" s="9">
        <v>244</v>
      </c>
      <c r="D77" s="9">
        <v>244</v>
      </c>
      <c r="E77" s="9">
        <v>51</v>
      </c>
      <c r="F77" s="10">
        <v>20.901639344262293</v>
      </c>
      <c r="G77" s="9">
        <v>242</v>
      </c>
      <c r="H77" s="9">
        <v>10</v>
      </c>
      <c r="I77" s="10">
        <v>4.1322314049586772</v>
      </c>
      <c r="J77" s="9">
        <v>242</v>
      </c>
      <c r="K77" s="9">
        <v>4</v>
      </c>
      <c r="L77" s="10">
        <v>1.6528925619834711</v>
      </c>
      <c r="M77" s="9">
        <v>13</v>
      </c>
      <c r="N77" s="10">
        <v>5.3719008264462813</v>
      </c>
      <c r="O77" s="9">
        <v>3</v>
      </c>
      <c r="P77" s="10">
        <v>1.2396694214876032</v>
      </c>
    </row>
    <row r="79" spans="1:16" x14ac:dyDescent="0.25">
      <c r="A79" s="7" t="s">
        <v>18</v>
      </c>
      <c r="B79" s="6" t="s">
        <v>147</v>
      </c>
    </row>
    <row r="80" spans="1:16" x14ac:dyDescent="0.25">
      <c r="A80" s="8" t="s">
        <v>148</v>
      </c>
      <c r="B80" s="9">
        <v>1</v>
      </c>
      <c r="C80" s="9">
        <v>651</v>
      </c>
      <c r="D80" s="9">
        <v>646</v>
      </c>
      <c r="E80" s="9">
        <v>138</v>
      </c>
      <c r="F80" s="10">
        <v>21.362229102167184</v>
      </c>
      <c r="G80" s="9">
        <v>645</v>
      </c>
      <c r="H80" s="9">
        <v>31</v>
      </c>
      <c r="I80" s="10">
        <v>4.8062015503875966</v>
      </c>
      <c r="J80" s="9">
        <v>641</v>
      </c>
      <c r="K80" s="9">
        <v>15</v>
      </c>
      <c r="L80" s="10">
        <v>2.3400936037441498</v>
      </c>
      <c r="M80" s="9">
        <v>24</v>
      </c>
      <c r="N80" s="10">
        <v>3.7441497659906395</v>
      </c>
      <c r="O80" s="9">
        <v>10</v>
      </c>
      <c r="P80" s="10">
        <v>1.5600624024960998</v>
      </c>
    </row>
    <row r="81" spans="1:16" x14ac:dyDescent="0.25">
      <c r="A81" s="8" t="s">
        <v>149</v>
      </c>
      <c r="B81" s="9">
        <v>1</v>
      </c>
      <c r="C81" s="9">
        <v>907</v>
      </c>
      <c r="D81" s="9">
        <v>906</v>
      </c>
      <c r="E81" s="9">
        <v>210</v>
      </c>
      <c r="F81" s="10">
        <v>23.17880794701987</v>
      </c>
      <c r="G81" s="9">
        <v>903</v>
      </c>
      <c r="H81" s="9">
        <v>32</v>
      </c>
      <c r="I81" s="10">
        <v>3.5437430786267994</v>
      </c>
      <c r="J81" s="9">
        <v>903</v>
      </c>
      <c r="K81" s="9">
        <v>12</v>
      </c>
      <c r="L81" s="10">
        <v>1.3289036544850499</v>
      </c>
      <c r="M81" s="9">
        <v>40</v>
      </c>
      <c r="N81" s="10">
        <v>4.4296788482834994</v>
      </c>
      <c r="O81" s="9">
        <v>16</v>
      </c>
      <c r="P81" s="10">
        <v>1.7718715393133997</v>
      </c>
    </row>
    <row r="82" spans="1:16" x14ac:dyDescent="0.25">
      <c r="A82" s="8" t="s">
        <v>150</v>
      </c>
      <c r="B82" s="9">
        <v>1</v>
      </c>
      <c r="C82" s="9">
        <v>959</v>
      </c>
      <c r="D82" s="9">
        <v>956</v>
      </c>
      <c r="E82" s="9">
        <v>259</v>
      </c>
      <c r="F82" s="10">
        <v>27.092050209205023</v>
      </c>
      <c r="G82" s="9">
        <v>958</v>
      </c>
      <c r="H82" s="9">
        <v>42</v>
      </c>
      <c r="I82" s="10">
        <v>4.3841336116910234</v>
      </c>
      <c r="J82" s="9">
        <v>956</v>
      </c>
      <c r="K82" s="9">
        <v>13</v>
      </c>
      <c r="L82" s="10">
        <v>1.3598326359832635</v>
      </c>
      <c r="M82" s="9">
        <v>60</v>
      </c>
      <c r="N82" s="10">
        <v>6.2761506276150625</v>
      </c>
      <c r="O82" s="9">
        <v>23</v>
      </c>
      <c r="P82" s="10">
        <v>2.4058577405857742</v>
      </c>
    </row>
    <row r="83" spans="1:16" x14ac:dyDescent="0.25">
      <c r="A83" s="8" t="s">
        <v>151</v>
      </c>
      <c r="B83" s="9">
        <v>1</v>
      </c>
      <c r="C83" s="9">
        <v>561</v>
      </c>
      <c r="D83" s="9">
        <v>560</v>
      </c>
      <c r="E83" s="9">
        <v>142</v>
      </c>
      <c r="F83" s="10">
        <v>25.357142857142858</v>
      </c>
      <c r="G83" s="9">
        <v>561</v>
      </c>
      <c r="H83" s="9">
        <v>22</v>
      </c>
      <c r="I83" s="10">
        <v>3.9215686274509807</v>
      </c>
      <c r="J83" s="9">
        <v>559</v>
      </c>
      <c r="K83" s="9">
        <v>8</v>
      </c>
      <c r="L83" s="10">
        <v>1.4311270125223614</v>
      </c>
      <c r="M83" s="9">
        <v>26</v>
      </c>
      <c r="N83" s="10">
        <v>4.6511627906976738</v>
      </c>
      <c r="O83" s="9">
        <v>8</v>
      </c>
      <c r="P83" s="10">
        <v>1.4311270125223614</v>
      </c>
    </row>
    <row r="84" spans="1:16" x14ac:dyDescent="0.25">
      <c r="A84" s="8" t="s">
        <v>147</v>
      </c>
      <c r="B84" s="9">
        <v>1</v>
      </c>
      <c r="C84" s="9">
        <v>1455</v>
      </c>
      <c r="D84" s="9">
        <v>1453</v>
      </c>
      <c r="E84" s="9">
        <v>321</v>
      </c>
      <c r="F84" s="10">
        <v>22.092222986923606</v>
      </c>
      <c r="G84" s="9">
        <v>1455</v>
      </c>
      <c r="H84" s="9">
        <v>44</v>
      </c>
      <c r="I84" s="10">
        <v>3.0240549828178693</v>
      </c>
      <c r="J84" s="9">
        <v>1454</v>
      </c>
      <c r="K84" s="9">
        <v>14</v>
      </c>
      <c r="L84" s="10">
        <v>0.96286107290233847</v>
      </c>
      <c r="M84" s="9">
        <v>70</v>
      </c>
      <c r="N84" s="10">
        <v>4.814305364511692</v>
      </c>
      <c r="O84" s="9">
        <v>23</v>
      </c>
      <c r="P84" s="10">
        <v>1.5818431911966988</v>
      </c>
    </row>
    <row r="85" spans="1:16" x14ac:dyDescent="0.25">
      <c r="A85" s="8" t="s">
        <v>152</v>
      </c>
      <c r="B85" s="9">
        <v>1</v>
      </c>
      <c r="C85" s="9">
        <v>948</v>
      </c>
      <c r="D85" s="9">
        <v>941</v>
      </c>
      <c r="E85" s="9">
        <v>263</v>
      </c>
      <c r="F85" s="10">
        <v>27.948990435706698</v>
      </c>
      <c r="G85" s="9">
        <v>939</v>
      </c>
      <c r="H85" s="9">
        <v>42</v>
      </c>
      <c r="I85" s="10">
        <v>4.4728434504792327</v>
      </c>
      <c r="J85" s="9">
        <v>934</v>
      </c>
      <c r="K85" s="9">
        <v>17</v>
      </c>
      <c r="L85" s="10">
        <v>1.8201284796573876</v>
      </c>
      <c r="M85" s="9">
        <v>73</v>
      </c>
      <c r="N85" s="10">
        <v>7.8158458244111353</v>
      </c>
      <c r="O85" s="9">
        <v>25</v>
      </c>
      <c r="P85" s="10">
        <v>2.6766595289079231</v>
      </c>
    </row>
    <row r="86" spans="1:16" x14ac:dyDescent="0.25">
      <c r="A86" s="8" t="s">
        <v>153</v>
      </c>
      <c r="B86" s="9">
        <v>2</v>
      </c>
      <c r="C86" s="9">
        <v>299</v>
      </c>
      <c r="D86" s="9">
        <v>296</v>
      </c>
      <c r="E86" s="9">
        <v>84</v>
      </c>
      <c r="F86" s="10">
        <v>28.378378378378379</v>
      </c>
      <c r="G86" s="9">
        <v>299</v>
      </c>
      <c r="H86" s="9">
        <v>13</v>
      </c>
      <c r="I86" s="10">
        <v>4.3478260869565215</v>
      </c>
      <c r="J86" s="9">
        <v>296</v>
      </c>
      <c r="K86" s="9">
        <v>7</v>
      </c>
      <c r="L86" s="10">
        <v>2.3648648648648649</v>
      </c>
      <c r="M86" s="9">
        <v>12</v>
      </c>
      <c r="N86" s="10">
        <v>4.0540540540540544</v>
      </c>
      <c r="O86" s="9">
        <v>6</v>
      </c>
      <c r="P86" s="10">
        <v>2.0270270270270272</v>
      </c>
    </row>
    <row r="89" spans="1:16" x14ac:dyDescent="0.25">
      <c r="A89" s="6" t="s">
        <v>84</v>
      </c>
    </row>
    <row r="90" spans="1:16" x14ac:dyDescent="0.25">
      <c r="A90" s="7" t="s">
        <v>18</v>
      </c>
      <c r="B90" s="6" t="s">
        <v>135</v>
      </c>
    </row>
    <row r="91" spans="1:16" x14ac:dyDescent="0.25">
      <c r="A91" s="8" t="s">
        <v>136</v>
      </c>
      <c r="B91" s="9">
        <v>2</v>
      </c>
      <c r="C91" s="9">
        <v>601</v>
      </c>
      <c r="D91" s="9">
        <v>599</v>
      </c>
      <c r="E91" s="9">
        <v>134</v>
      </c>
      <c r="F91" s="10">
        <v>22.370617696160267</v>
      </c>
      <c r="G91" s="9">
        <v>601</v>
      </c>
      <c r="H91" s="9">
        <v>28</v>
      </c>
      <c r="I91" s="10">
        <v>4.6589018302828613</v>
      </c>
      <c r="J91" s="9">
        <v>599</v>
      </c>
      <c r="K91" s="9">
        <v>11</v>
      </c>
      <c r="L91" s="10">
        <v>1.8363939899833057</v>
      </c>
      <c r="M91" s="9">
        <v>24</v>
      </c>
      <c r="N91" s="10">
        <v>4.006677796327212</v>
      </c>
      <c r="O91" s="9">
        <v>9</v>
      </c>
      <c r="P91" s="10">
        <v>1.5025041736227045</v>
      </c>
    </row>
    <row r="92" spans="1:16" x14ac:dyDescent="0.25">
      <c r="A92" s="8" t="s">
        <v>137</v>
      </c>
      <c r="B92" s="9">
        <v>1</v>
      </c>
      <c r="C92" s="9">
        <v>418</v>
      </c>
      <c r="D92" s="9">
        <v>416</v>
      </c>
      <c r="E92" s="9">
        <v>100</v>
      </c>
      <c r="F92" s="10">
        <v>24.038461538461537</v>
      </c>
      <c r="G92" s="9">
        <v>418</v>
      </c>
      <c r="H92" s="9">
        <v>16</v>
      </c>
      <c r="I92" s="10">
        <v>3.8277511961722492</v>
      </c>
      <c r="J92" s="9">
        <v>414</v>
      </c>
      <c r="K92" s="9">
        <v>1</v>
      </c>
      <c r="L92" s="10">
        <v>0.24154589371980678</v>
      </c>
      <c r="M92" s="9">
        <v>29</v>
      </c>
      <c r="N92" s="10">
        <v>7.004830917874397</v>
      </c>
      <c r="O92" s="9">
        <v>9</v>
      </c>
      <c r="P92" s="10">
        <v>2.1739130434782608</v>
      </c>
    </row>
    <row r="93" spans="1:16" x14ac:dyDescent="0.25">
      <c r="A93" s="8" t="s">
        <v>138</v>
      </c>
      <c r="B93" s="9">
        <v>1</v>
      </c>
      <c r="C93" s="9">
        <v>542</v>
      </c>
      <c r="D93" s="9">
        <v>539</v>
      </c>
      <c r="E93" s="9">
        <v>146</v>
      </c>
      <c r="F93" s="10">
        <v>27.087198515769945</v>
      </c>
      <c r="G93" s="9">
        <v>538</v>
      </c>
      <c r="H93" s="9">
        <v>35</v>
      </c>
      <c r="I93" s="10">
        <v>6.5055762081784385</v>
      </c>
      <c r="J93" s="9">
        <v>538</v>
      </c>
      <c r="K93" s="9">
        <v>8</v>
      </c>
      <c r="L93" s="10">
        <v>1.486988847583643</v>
      </c>
      <c r="M93" s="9">
        <v>22</v>
      </c>
      <c r="N93" s="10">
        <v>4.0892193308550189</v>
      </c>
      <c r="O93" s="9">
        <v>5</v>
      </c>
      <c r="P93" s="10">
        <v>0.92936802973977695</v>
      </c>
    </row>
    <row r="94" spans="1:16" x14ac:dyDescent="0.25">
      <c r="A94" s="8" t="s">
        <v>139</v>
      </c>
      <c r="B94" s="9">
        <v>1</v>
      </c>
      <c r="C94" s="9">
        <v>328</v>
      </c>
      <c r="D94" s="9">
        <v>326</v>
      </c>
      <c r="E94" s="9">
        <v>79</v>
      </c>
      <c r="F94" s="10">
        <v>24.233128834355831</v>
      </c>
      <c r="G94" s="9">
        <v>328</v>
      </c>
      <c r="H94" s="9">
        <v>17</v>
      </c>
      <c r="I94" s="10">
        <v>5.1829268292682924</v>
      </c>
      <c r="J94" s="9">
        <v>327</v>
      </c>
      <c r="K94" s="9">
        <v>2</v>
      </c>
      <c r="L94" s="10">
        <v>0.6116207951070336</v>
      </c>
      <c r="M94" s="9">
        <v>22</v>
      </c>
      <c r="N94" s="10">
        <v>6.7278287461773694</v>
      </c>
      <c r="O94" s="9">
        <v>5</v>
      </c>
      <c r="P94" s="10">
        <v>1.5290519877675839</v>
      </c>
    </row>
    <row r="95" spans="1:16" x14ac:dyDescent="0.25">
      <c r="A95" s="8" t="s">
        <v>135</v>
      </c>
      <c r="B95" s="9">
        <v>2</v>
      </c>
      <c r="C95" s="9">
        <v>2793</v>
      </c>
      <c r="D95" s="9">
        <v>2779</v>
      </c>
      <c r="E95" s="9">
        <v>394</v>
      </c>
      <c r="F95" s="10">
        <v>14.177761784814681</v>
      </c>
      <c r="G95" s="9">
        <v>2780</v>
      </c>
      <c r="H95" s="9">
        <v>120</v>
      </c>
      <c r="I95" s="10">
        <v>4.3165467625899279</v>
      </c>
      <c r="J95" s="9">
        <v>2771</v>
      </c>
      <c r="K95" s="9">
        <v>56</v>
      </c>
      <c r="L95" s="10">
        <v>2.0209310718152294</v>
      </c>
      <c r="M95" s="9">
        <v>126</v>
      </c>
      <c r="N95" s="10">
        <v>4.5470949115842654</v>
      </c>
      <c r="O95" s="9">
        <v>38</v>
      </c>
      <c r="P95" s="10">
        <v>1.3713460844460483</v>
      </c>
    </row>
    <row r="96" spans="1:16" x14ac:dyDescent="0.25">
      <c r="A96" s="8" t="s">
        <v>140</v>
      </c>
      <c r="B96" s="9">
        <v>1</v>
      </c>
      <c r="C96" s="9">
        <v>211</v>
      </c>
      <c r="D96" s="9">
        <v>210</v>
      </c>
      <c r="E96" s="9">
        <v>44</v>
      </c>
      <c r="F96" s="10">
        <v>20.952380952380953</v>
      </c>
      <c r="G96" s="9">
        <v>211</v>
      </c>
      <c r="H96" s="9">
        <v>9</v>
      </c>
      <c r="I96" s="10">
        <v>4.2654028436018958</v>
      </c>
      <c r="J96" s="9">
        <v>211</v>
      </c>
      <c r="K96" s="9">
        <v>1</v>
      </c>
      <c r="L96" s="10">
        <v>0.47393364928909953</v>
      </c>
      <c r="M96" s="9">
        <v>13</v>
      </c>
      <c r="N96" s="10">
        <v>6.1611374407582931</v>
      </c>
      <c r="O96" s="9">
        <v>3</v>
      </c>
      <c r="P96" s="10">
        <v>1.4218009478672986</v>
      </c>
    </row>
    <row r="97" spans="1:16" x14ac:dyDescent="0.25">
      <c r="A97" s="8" t="s">
        <v>141</v>
      </c>
      <c r="B97" s="9">
        <v>1</v>
      </c>
      <c r="C97" s="9">
        <v>308</v>
      </c>
      <c r="D97" s="9">
        <v>306</v>
      </c>
      <c r="E97" s="9">
        <v>82</v>
      </c>
      <c r="F97" s="10">
        <v>26.797385620915033</v>
      </c>
      <c r="G97" s="9">
        <v>308</v>
      </c>
      <c r="H97" s="9">
        <v>12</v>
      </c>
      <c r="I97" s="10">
        <v>3.8961038961038965</v>
      </c>
      <c r="J97" s="9">
        <v>306</v>
      </c>
      <c r="K97" s="9">
        <v>3</v>
      </c>
      <c r="L97" s="10">
        <v>0.98039215686274517</v>
      </c>
      <c r="M97" s="9">
        <v>21</v>
      </c>
      <c r="N97" s="10">
        <v>6.8627450980392153</v>
      </c>
      <c r="O97" s="9">
        <v>11</v>
      </c>
      <c r="P97" s="10">
        <v>3.5947712418300655</v>
      </c>
    </row>
    <row r="98" spans="1:16" x14ac:dyDescent="0.25">
      <c r="A98" s="8" t="s">
        <v>142</v>
      </c>
      <c r="B98" s="9">
        <v>2</v>
      </c>
      <c r="C98" s="9">
        <v>189</v>
      </c>
      <c r="D98" s="9">
        <v>189</v>
      </c>
      <c r="E98" s="9">
        <v>34</v>
      </c>
      <c r="F98" s="10">
        <v>17.989417989417987</v>
      </c>
      <c r="G98" s="9">
        <v>189</v>
      </c>
      <c r="H98" s="9">
        <v>7</v>
      </c>
      <c r="I98" s="10">
        <v>3.7037037037037037</v>
      </c>
      <c r="J98" s="9">
        <v>188</v>
      </c>
      <c r="K98" s="9">
        <v>3</v>
      </c>
      <c r="L98" s="10">
        <v>1.5957446808510638</v>
      </c>
      <c r="M98" s="9">
        <v>8</v>
      </c>
      <c r="N98" s="10">
        <v>4.2553191489361701</v>
      </c>
      <c r="O98" s="9">
        <v>1</v>
      </c>
      <c r="P98" s="10">
        <v>0.53191489361702127</v>
      </c>
    </row>
    <row r="99" spans="1:16" x14ac:dyDescent="0.25">
      <c r="A99" s="8" t="s">
        <v>143</v>
      </c>
      <c r="B99" s="9">
        <v>1</v>
      </c>
      <c r="C99" s="9">
        <v>477</v>
      </c>
      <c r="D99" s="9">
        <v>476</v>
      </c>
      <c r="E99" s="9">
        <v>209</v>
      </c>
      <c r="F99" s="10">
        <v>43.907563025210081</v>
      </c>
      <c r="G99" s="9">
        <v>477</v>
      </c>
      <c r="H99" s="9">
        <v>32</v>
      </c>
      <c r="I99" s="10">
        <v>6.7085953878406714</v>
      </c>
      <c r="J99" s="9">
        <v>476</v>
      </c>
      <c r="K99" s="9">
        <v>4</v>
      </c>
      <c r="L99" s="10">
        <v>0.84033613445378152</v>
      </c>
      <c r="M99" s="9">
        <v>32</v>
      </c>
      <c r="N99" s="10">
        <v>6.7226890756302522</v>
      </c>
      <c r="O99" s="9">
        <v>12</v>
      </c>
      <c r="P99" s="10">
        <v>2.5210084033613445</v>
      </c>
    </row>
    <row r="100" spans="1:16" x14ac:dyDescent="0.25">
      <c r="A100" s="8" t="s">
        <v>144</v>
      </c>
      <c r="B100" s="9">
        <v>1</v>
      </c>
      <c r="C100" s="9">
        <v>247</v>
      </c>
      <c r="D100" s="9">
        <v>246</v>
      </c>
      <c r="E100" s="9">
        <v>53</v>
      </c>
      <c r="F100" s="10">
        <v>21.544715447154474</v>
      </c>
      <c r="G100" s="9">
        <v>247</v>
      </c>
      <c r="H100" s="9">
        <v>10</v>
      </c>
      <c r="I100" s="10">
        <v>4.048582995951417</v>
      </c>
      <c r="J100" s="9">
        <v>246</v>
      </c>
      <c r="K100" s="9">
        <v>2</v>
      </c>
      <c r="L100" s="10">
        <v>0.81300813008130079</v>
      </c>
      <c r="M100" s="9">
        <v>11</v>
      </c>
      <c r="N100" s="10">
        <v>4.4715447154471546</v>
      </c>
      <c r="O100" s="9">
        <v>3</v>
      </c>
      <c r="P100" s="10">
        <v>1.2195121951219512</v>
      </c>
    </row>
    <row r="101" spans="1:16" x14ac:dyDescent="0.25">
      <c r="A101" s="8" t="s">
        <v>145</v>
      </c>
      <c r="B101" s="9">
        <v>1</v>
      </c>
      <c r="C101" s="9">
        <v>370</v>
      </c>
      <c r="D101" s="9">
        <v>369</v>
      </c>
      <c r="E101" s="9">
        <v>80</v>
      </c>
      <c r="F101" s="10">
        <v>21.680216802168019</v>
      </c>
      <c r="G101" s="9">
        <v>370</v>
      </c>
      <c r="H101" s="9">
        <v>10</v>
      </c>
      <c r="I101" s="10">
        <v>2.7027027027027026</v>
      </c>
      <c r="J101" s="9">
        <v>369</v>
      </c>
      <c r="K101" s="9">
        <v>1</v>
      </c>
      <c r="L101" s="10">
        <v>0.27100271002710025</v>
      </c>
      <c r="M101" s="9">
        <v>9</v>
      </c>
      <c r="N101" s="10">
        <v>2.4390243902439024</v>
      </c>
      <c r="O101" s="9">
        <v>4</v>
      </c>
      <c r="P101" s="10">
        <v>1.084010840108401</v>
      </c>
    </row>
    <row r="102" spans="1:16" x14ac:dyDescent="0.25">
      <c r="A102" s="8" t="s">
        <v>146</v>
      </c>
      <c r="B102" s="9">
        <v>1</v>
      </c>
      <c r="C102" s="9">
        <v>357</v>
      </c>
      <c r="D102" s="9">
        <v>356</v>
      </c>
      <c r="E102" s="9">
        <v>64</v>
      </c>
      <c r="F102" s="10">
        <v>17.977528089887638</v>
      </c>
      <c r="G102" s="9">
        <v>355</v>
      </c>
      <c r="H102" s="9">
        <v>14</v>
      </c>
      <c r="I102" s="10">
        <v>3.9436619718309855</v>
      </c>
      <c r="J102" s="9">
        <v>354</v>
      </c>
      <c r="K102" s="9">
        <v>5</v>
      </c>
      <c r="L102" s="10">
        <v>1.4124293785310735</v>
      </c>
      <c r="M102" s="9">
        <v>21</v>
      </c>
      <c r="N102" s="10">
        <v>5.9322033898305087</v>
      </c>
      <c r="O102" s="9">
        <v>6</v>
      </c>
      <c r="P102" s="10">
        <v>1.6949152542372881</v>
      </c>
    </row>
    <row r="104" spans="1:16" x14ac:dyDescent="0.25">
      <c r="A104" s="7" t="s">
        <v>18</v>
      </c>
      <c r="B104" s="6" t="s">
        <v>147</v>
      </c>
    </row>
    <row r="105" spans="1:16" x14ac:dyDescent="0.25">
      <c r="A105" s="8" t="s">
        <v>148</v>
      </c>
      <c r="B105" s="9">
        <v>1</v>
      </c>
      <c r="C105" s="9">
        <v>750</v>
      </c>
      <c r="D105" s="9">
        <v>745</v>
      </c>
      <c r="E105" s="9">
        <v>171</v>
      </c>
      <c r="F105" s="10">
        <v>22.953020134228186</v>
      </c>
      <c r="G105" s="9">
        <v>745</v>
      </c>
      <c r="H105" s="9">
        <v>33</v>
      </c>
      <c r="I105" s="10">
        <v>4.4295302013422821</v>
      </c>
      <c r="J105" s="9">
        <v>741</v>
      </c>
      <c r="K105" s="9">
        <v>18</v>
      </c>
      <c r="L105" s="10">
        <v>2.42914979757085</v>
      </c>
      <c r="M105" s="9">
        <v>25</v>
      </c>
      <c r="N105" s="10">
        <v>3.3738191632928478</v>
      </c>
      <c r="O105" s="9">
        <v>14</v>
      </c>
      <c r="P105" s="10">
        <v>1.8893387314439947</v>
      </c>
    </row>
    <row r="106" spans="1:16" x14ac:dyDescent="0.25">
      <c r="A106" s="8" t="s">
        <v>149</v>
      </c>
      <c r="B106" s="9">
        <v>1</v>
      </c>
      <c r="C106" s="9">
        <v>1006</v>
      </c>
      <c r="D106" s="9">
        <v>1005</v>
      </c>
      <c r="E106" s="9">
        <v>208</v>
      </c>
      <c r="F106" s="10">
        <v>20.696517412935322</v>
      </c>
      <c r="G106" s="9">
        <v>998</v>
      </c>
      <c r="H106" s="9">
        <v>30</v>
      </c>
      <c r="I106" s="10">
        <v>3.0060120240480961</v>
      </c>
      <c r="J106" s="9">
        <v>998</v>
      </c>
      <c r="K106" s="9">
        <v>11</v>
      </c>
      <c r="L106" s="10">
        <v>1.1022044088176353</v>
      </c>
      <c r="M106" s="9">
        <v>57</v>
      </c>
      <c r="N106" s="10">
        <v>5.7114228456913825</v>
      </c>
      <c r="O106" s="9">
        <v>12</v>
      </c>
      <c r="P106" s="10">
        <v>1.2024048096192386</v>
      </c>
    </row>
    <row r="107" spans="1:16" x14ac:dyDescent="0.25">
      <c r="A107" s="8" t="s">
        <v>150</v>
      </c>
      <c r="B107" s="9">
        <v>1</v>
      </c>
      <c r="C107" s="9">
        <v>987</v>
      </c>
      <c r="D107" s="9">
        <v>981</v>
      </c>
      <c r="E107" s="9">
        <v>275</v>
      </c>
      <c r="F107" s="10">
        <v>28.03261977573904</v>
      </c>
      <c r="G107" s="9">
        <v>976</v>
      </c>
      <c r="H107" s="9">
        <v>60</v>
      </c>
      <c r="I107" s="10">
        <v>6.1475409836065573</v>
      </c>
      <c r="J107" s="9">
        <v>980</v>
      </c>
      <c r="K107" s="9">
        <v>20</v>
      </c>
      <c r="L107" s="10">
        <v>2.0408163265306123</v>
      </c>
      <c r="M107" s="9">
        <v>67</v>
      </c>
      <c r="N107" s="10">
        <v>6.8367346938775508</v>
      </c>
      <c r="O107" s="9">
        <v>21</v>
      </c>
      <c r="P107" s="10">
        <v>2.1428571428571428</v>
      </c>
    </row>
    <row r="108" spans="1:16" x14ac:dyDescent="0.25">
      <c r="A108" s="8" t="s">
        <v>151</v>
      </c>
      <c r="B108" s="9">
        <v>1</v>
      </c>
      <c r="C108" s="9">
        <v>433</v>
      </c>
      <c r="D108" s="9">
        <v>432</v>
      </c>
      <c r="E108" s="9">
        <v>92</v>
      </c>
      <c r="F108" s="10">
        <v>21.296296296296294</v>
      </c>
      <c r="G108" s="9">
        <v>432</v>
      </c>
      <c r="H108" s="9">
        <v>11</v>
      </c>
      <c r="I108" s="10">
        <v>2.5462962962962963</v>
      </c>
      <c r="J108" s="9">
        <v>432</v>
      </c>
      <c r="K108" s="9">
        <v>1</v>
      </c>
      <c r="L108" s="10">
        <v>0.23148148148148148</v>
      </c>
      <c r="M108" s="9">
        <v>18</v>
      </c>
      <c r="N108" s="10">
        <v>4.166666666666667</v>
      </c>
      <c r="O108" s="9">
        <v>3</v>
      </c>
      <c r="P108" s="10">
        <v>0.69444444444444442</v>
      </c>
    </row>
    <row r="109" spans="1:16" x14ac:dyDescent="0.25">
      <c r="A109" s="8" t="s">
        <v>147</v>
      </c>
      <c r="B109" s="9">
        <v>1</v>
      </c>
      <c r="C109" s="9">
        <v>1454</v>
      </c>
      <c r="D109" s="9">
        <v>1452</v>
      </c>
      <c r="E109" s="9">
        <v>324</v>
      </c>
      <c r="F109" s="10">
        <v>22.314049586776861</v>
      </c>
      <c r="G109" s="9">
        <v>1454</v>
      </c>
      <c r="H109" s="9">
        <v>55</v>
      </c>
      <c r="I109" s="10">
        <v>3.7826685006877581</v>
      </c>
      <c r="J109" s="9">
        <v>1454</v>
      </c>
      <c r="K109" s="9">
        <v>10</v>
      </c>
      <c r="L109" s="10">
        <v>0.68775790921595603</v>
      </c>
      <c r="M109" s="9">
        <v>81</v>
      </c>
      <c r="N109" s="10">
        <v>5.5708390646492436</v>
      </c>
      <c r="O109" s="9">
        <v>30</v>
      </c>
      <c r="P109" s="10">
        <v>2.0632737276478679</v>
      </c>
    </row>
    <row r="110" spans="1:16" x14ac:dyDescent="0.25">
      <c r="A110" s="8" t="s">
        <v>152</v>
      </c>
      <c r="B110" s="9">
        <v>1</v>
      </c>
      <c r="C110" s="9">
        <v>996</v>
      </c>
      <c r="D110" s="9">
        <v>989</v>
      </c>
      <c r="E110" s="9">
        <v>276</v>
      </c>
      <c r="F110" s="10">
        <v>27.906976744186046</v>
      </c>
      <c r="G110" s="9">
        <v>988</v>
      </c>
      <c r="H110" s="9">
        <v>37</v>
      </c>
      <c r="I110" s="10">
        <v>3.7449392712550607</v>
      </c>
      <c r="J110" s="9">
        <v>981</v>
      </c>
      <c r="K110" s="9">
        <v>16</v>
      </c>
      <c r="L110" s="10">
        <v>1.6309887869520898</v>
      </c>
      <c r="M110" s="9">
        <v>62</v>
      </c>
      <c r="N110" s="10">
        <v>6.3200815494393474</v>
      </c>
      <c r="O110" s="9">
        <v>33</v>
      </c>
      <c r="P110" s="10">
        <v>3.3639143730886847</v>
      </c>
    </row>
    <row r="111" spans="1:16" x14ac:dyDescent="0.25">
      <c r="A111" s="8" t="s">
        <v>153</v>
      </c>
      <c r="B111" s="9">
        <v>2</v>
      </c>
      <c r="C111" s="9">
        <v>537</v>
      </c>
      <c r="D111" s="9">
        <v>535</v>
      </c>
      <c r="E111" s="9">
        <v>145</v>
      </c>
      <c r="F111" s="10">
        <v>27.102803738317757</v>
      </c>
      <c r="G111" s="9">
        <v>532</v>
      </c>
      <c r="H111" s="9">
        <v>24</v>
      </c>
      <c r="I111" s="10">
        <v>4.511278195488722</v>
      </c>
      <c r="J111" s="9">
        <v>526</v>
      </c>
      <c r="K111" s="9">
        <v>7</v>
      </c>
      <c r="L111" s="10">
        <v>1.3307984790874525</v>
      </c>
      <c r="M111" s="9">
        <v>27</v>
      </c>
      <c r="N111" s="10">
        <v>5.1330798479087454</v>
      </c>
      <c r="O111" s="9">
        <v>9</v>
      </c>
      <c r="P111" s="10">
        <v>1.7110266159695817</v>
      </c>
    </row>
    <row r="114" spans="1:16" x14ac:dyDescent="0.25">
      <c r="A114" s="6" t="s">
        <v>85</v>
      </c>
    </row>
    <row r="115" spans="1:16" x14ac:dyDescent="0.25">
      <c r="A115" s="7" t="s">
        <v>18</v>
      </c>
      <c r="B115" s="6" t="s">
        <v>135</v>
      </c>
    </row>
    <row r="116" spans="1:16" x14ac:dyDescent="0.25">
      <c r="A116" s="8" t="s">
        <v>136</v>
      </c>
      <c r="B116" s="9">
        <v>2</v>
      </c>
      <c r="C116" s="9">
        <v>576</v>
      </c>
      <c r="D116" s="9">
        <v>575</v>
      </c>
      <c r="E116" s="9">
        <v>112</v>
      </c>
      <c r="F116" s="10">
        <v>19.478260869565219</v>
      </c>
      <c r="G116" s="9">
        <v>576</v>
      </c>
      <c r="H116" s="9">
        <v>39</v>
      </c>
      <c r="I116" s="10">
        <v>6.7708333333333339</v>
      </c>
      <c r="J116" s="9">
        <v>574</v>
      </c>
      <c r="K116" s="9">
        <v>26</v>
      </c>
      <c r="L116" s="10">
        <v>4.529616724738676</v>
      </c>
      <c r="M116" s="9">
        <v>17</v>
      </c>
      <c r="N116" s="10">
        <v>2.9616724738675959</v>
      </c>
      <c r="O116" s="9">
        <v>3</v>
      </c>
      <c r="P116" s="10">
        <v>0.52264808362369342</v>
      </c>
    </row>
    <row r="117" spans="1:16" x14ac:dyDescent="0.25">
      <c r="A117" s="8" t="s">
        <v>137</v>
      </c>
      <c r="B117" s="9">
        <v>1</v>
      </c>
      <c r="C117" s="9">
        <v>394</v>
      </c>
      <c r="D117" s="9">
        <v>392</v>
      </c>
      <c r="E117" s="9">
        <v>99</v>
      </c>
      <c r="F117" s="10">
        <v>25.255102040816329</v>
      </c>
      <c r="G117" s="9">
        <v>393</v>
      </c>
      <c r="H117" s="9">
        <v>14</v>
      </c>
      <c r="I117" s="10">
        <v>3.5623409669211195</v>
      </c>
      <c r="J117" s="9">
        <v>389</v>
      </c>
      <c r="K117" s="9">
        <v>1</v>
      </c>
      <c r="L117" s="10">
        <v>0.25706940874035988</v>
      </c>
      <c r="M117" s="9">
        <v>27</v>
      </c>
      <c r="N117" s="10">
        <v>6.940874035989717</v>
      </c>
      <c r="O117" s="9">
        <v>12</v>
      </c>
      <c r="P117" s="10">
        <v>3.0848329048843186</v>
      </c>
    </row>
    <row r="118" spans="1:16" x14ac:dyDescent="0.25">
      <c r="A118" s="8" t="s">
        <v>138</v>
      </c>
      <c r="B118" s="9">
        <v>1</v>
      </c>
      <c r="C118" s="9">
        <v>531</v>
      </c>
      <c r="D118" s="9">
        <v>527</v>
      </c>
      <c r="E118" s="9">
        <v>136</v>
      </c>
      <c r="F118" s="10">
        <v>25.806451612903224</v>
      </c>
      <c r="G118" s="9">
        <v>531</v>
      </c>
      <c r="H118" s="9">
        <v>24</v>
      </c>
      <c r="I118" s="10">
        <v>4.5197740112994351</v>
      </c>
      <c r="J118" s="9">
        <v>528</v>
      </c>
      <c r="K118" s="9">
        <v>6</v>
      </c>
      <c r="L118" s="10">
        <v>1.1363636363636365</v>
      </c>
      <c r="M118" s="9">
        <v>19</v>
      </c>
      <c r="N118" s="10">
        <v>3.5984848484848486</v>
      </c>
      <c r="O118" s="9">
        <v>8</v>
      </c>
      <c r="P118" s="10">
        <v>1.5151515151515149</v>
      </c>
    </row>
    <row r="119" spans="1:16" x14ac:dyDescent="0.25">
      <c r="A119" s="8" t="s">
        <v>139</v>
      </c>
      <c r="B119" s="9">
        <v>1</v>
      </c>
      <c r="C119" s="9">
        <v>313</v>
      </c>
      <c r="D119" s="9">
        <v>310</v>
      </c>
      <c r="E119" s="9">
        <v>83</v>
      </c>
      <c r="F119" s="10">
        <v>26.774193548387096</v>
      </c>
      <c r="G119" s="9">
        <v>313</v>
      </c>
      <c r="H119" s="9">
        <v>12</v>
      </c>
      <c r="I119" s="10">
        <v>3.8338658146964857</v>
      </c>
      <c r="J119" s="9">
        <v>313</v>
      </c>
      <c r="K119" s="9">
        <v>3</v>
      </c>
      <c r="L119" s="10">
        <v>0.95846645367412142</v>
      </c>
      <c r="M119" s="9">
        <v>16</v>
      </c>
      <c r="N119" s="10">
        <v>5.1118210862619806</v>
      </c>
      <c r="O119" s="9">
        <v>8</v>
      </c>
      <c r="P119" s="10">
        <v>2.5559105431309903</v>
      </c>
    </row>
    <row r="120" spans="1:16" x14ac:dyDescent="0.25">
      <c r="A120" s="8" t="s">
        <v>135</v>
      </c>
      <c r="B120" s="9">
        <v>2</v>
      </c>
      <c r="C120" s="9">
        <v>2722</v>
      </c>
      <c r="D120" s="9">
        <v>2706</v>
      </c>
      <c r="E120" s="9">
        <v>371</v>
      </c>
      <c r="F120" s="10">
        <v>13.710273466371028</v>
      </c>
      <c r="G120" s="9">
        <v>2714</v>
      </c>
      <c r="H120" s="9">
        <v>118</v>
      </c>
      <c r="I120" s="10">
        <v>4.3478260869565215</v>
      </c>
      <c r="J120" s="9">
        <v>2706</v>
      </c>
      <c r="K120" s="9">
        <v>57</v>
      </c>
      <c r="L120" s="10">
        <v>2.106430155210643</v>
      </c>
      <c r="M120" s="9">
        <v>115</v>
      </c>
      <c r="N120" s="10">
        <v>4.2498152254249817</v>
      </c>
      <c r="O120" s="9">
        <v>51</v>
      </c>
      <c r="P120" s="10">
        <v>1.8847006651884701</v>
      </c>
    </row>
    <row r="121" spans="1:16" x14ac:dyDescent="0.25">
      <c r="A121" s="8" t="s">
        <v>140</v>
      </c>
      <c r="B121" s="9">
        <v>1</v>
      </c>
      <c r="C121" s="9">
        <v>189</v>
      </c>
      <c r="D121" s="9">
        <v>188</v>
      </c>
      <c r="E121" s="9">
        <v>34</v>
      </c>
      <c r="F121" s="10">
        <v>18.085106382978726</v>
      </c>
      <c r="G121" s="9">
        <v>189</v>
      </c>
      <c r="H121" s="9">
        <v>3</v>
      </c>
      <c r="I121" s="10">
        <v>1.5873015873015874</v>
      </c>
      <c r="J121" s="9">
        <v>189</v>
      </c>
      <c r="K121" s="9">
        <v>2</v>
      </c>
      <c r="L121" s="10">
        <v>1.0582010582010581</v>
      </c>
      <c r="M121" s="9">
        <v>15</v>
      </c>
      <c r="N121" s="10">
        <v>7.9365079365079358</v>
      </c>
      <c r="O121" s="9">
        <v>1</v>
      </c>
      <c r="P121" s="10">
        <v>0.52910052910052907</v>
      </c>
    </row>
    <row r="122" spans="1:16" x14ac:dyDescent="0.25">
      <c r="A122" s="8" t="s">
        <v>141</v>
      </c>
      <c r="B122" s="9">
        <v>1</v>
      </c>
      <c r="C122" s="9">
        <v>299</v>
      </c>
      <c r="D122" s="9">
        <v>298</v>
      </c>
      <c r="E122" s="9">
        <v>103</v>
      </c>
      <c r="F122" s="10">
        <v>34.563758389261743</v>
      </c>
      <c r="G122" s="9">
        <v>298</v>
      </c>
      <c r="H122" s="9">
        <v>16</v>
      </c>
      <c r="I122" s="10">
        <v>5.3691275167785237</v>
      </c>
      <c r="J122" s="9">
        <v>298</v>
      </c>
      <c r="K122" s="9">
        <v>5</v>
      </c>
      <c r="L122" s="10">
        <v>1.6778523489932886</v>
      </c>
      <c r="M122" s="9">
        <v>17</v>
      </c>
      <c r="N122" s="10">
        <v>5.7046979865771812</v>
      </c>
      <c r="O122" s="9">
        <v>9</v>
      </c>
      <c r="P122" s="10">
        <v>3.0201342281879193</v>
      </c>
    </row>
    <row r="123" spans="1:16" x14ac:dyDescent="0.25">
      <c r="A123" s="8" t="s">
        <v>142</v>
      </c>
      <c r="B123" s="9">
        <v>2</v>
      </c>
      <c r="C123" s="9">
        <v>197</v>
      </c>
      <c r="D123" s="9">
        <v>197</v>
      </c>
      <c r="E123" s="9">
        <v>38</v>
      </c>
      <c r="F123" s="10">
        <v>19.289340101522843</v>
      </c>
      <c r="G123" s="9">
        <v>197</v>
      </c>
      <c r="H123" s="9">
        <v>9</v>
      </c>
      <c r="I123" s="10">
        <v>4.5685279187817258</v>
      </c>
      <c r="J123" s="9">
        <v>197</v>
      </c>
      <c r="K123" s="9">
        <v>2</v>
      </c>
      <c r="L123" s="10">
        <v>1.015228426395939</v>
      </c>
      <c r="M123" s="9">
        <v>11</v>
      </c>
      <c r="N123" s="10">
        <v>5.5837563451776644</v>
      </c>
      <c r="O123" s="9">
        <v>3</v>
      </c>
      <c r="P123" s="10">
        <v>1.5228426395939088</v>
      </c>
    </row>
    <row r="124" spans="1:16" x14ac:dyDescent="0.25">
      <c r="A124" s="8" t="s">
        <v>143</v>
      </c>
      <c r="B124" s="9">
        <v>1</v>
      </c>
      <c r="C124" s="9">
        <v>467</v>
      </c>
      <c r="D124" s="9">
        <v>466</v>
      </c>
      <c r="E124" s="9">
        <v>205</v>
      </c>
      <c r="F124" s="10">
        <v>43.991416309012877</v>
      </c>
      <c r="G124" s="9">
        <v>466</v>
      </c>
      <c r="H124" s="9">
        <v>21</v>
      </c>
      <c r="I124" s="10">
        <v>4.5064377682403434</v>
      </c>
      <c r="J124" s="9">
        <v>466</v>
      </c>
      <c r="K124" s="9">
        <v>3</v>
      </c>
      <c r="L124" s="10">
        <v>0.64377682403433478</v>
      </c>
      <c r="M124" s="9">
        <v>39</v>
      </c>
      <c r="N124" s="10">
        <v>8.3690987124463518</v>
      </c>
      <c r="O124" s="9">
        <v>13</v>
      </c>
      <c r="P124" s="10">
        <v>2.7896995708154511</v>
      </c>
    </row>
    <row r="125" spans="1:16" x14ac:dyDescent="0.25">
      <c r="A125" s="8" t="s">
        <v>144</v>
      </c>
      <c r="B125" s="9">
        <v>1</v>
      </c>
      <c r="C125" s="9">
        <v>226</v>
      </c>
      <c r="D125" s="9">
        <v>225</v>
      </c>
      <c r="E125" s="9">
        <v>52</v>
      </c>
      <c r="F125" s="10">
        <v>23.111111111111114</v>
      </c>
      <c r="G125" s="9">
        <v>226</v>
      </c>
      <c r="H125" s="9">
        <v>10</v>
      </c>
      <c r="I125" s="10">
        <v>4.4247787610619467</v>
      </c>
      <c r="J125" s="9">
        <v>226</v>
      </c>
      <c r="K125" s="9">
        <v>4</v>
      </c>
      <c r="L125" s="10">
        <v>1.7699115044247788</v>
      </c>
      <c r="M125" s="9">
        <v>13</v>
      </c>
      <c r="N125" s="10">
        <v>5.7522123893805315</v>
      </c>
      <c r="O125" s="9">
        <v>1</v>
      </c>
      <c r="P125" s="10">
        <v>0.44247787610619471</v>
      </c>
    </row>
    <row r="126" spans="1:16" x14ac:dyDescent="0.25">
      <c r="A126" s="8" t="s">
        <v>145</v>
      </c>
      <c r="B126" s="9">
        <v>1</v>
      </c>
      <c r="C126" s="9">
        <v>277</v>
      </c>
      <c r="D126" s="9">
        <v>276</v>
      </c>
      <c r="E126" s="9">
        <v>64</v>
      </c>
      <c r="F126" s="10">
        <v>23.188405797101449</v>
      </c>
      <c r="G126" s="9">
        <v>273</v>
      </c>
      <c r="H126" s="9">
        <v>17</v>
      </c>
      <c r="I126" s="10">
        <v>6.2271062271062272</v>
      </c>
      <c r="J126" s="9">
        <v>271</v>
      </c>
      <c r="K126" s="9">
        <v>7</v>
      </c>
      <c r="L126" s="10">
        <v>2.5830258302583022</v>
      </c>
      <c r="M126" s="9">
        <v>14</v>
      </c>
      <c r="N126" s="10">
        <v>5.1660516605166045</v>
      </c>
      <c r="O126" s="9">
        <v>4</v>
      </c>
      <c r="P126" s="10">
        <v>1.4760147601476015</v>
      </c>
    </row>
    <row r="127" spans="1:16" x14ac:dyDescent="0.25">
      <c r="A127" s="8" t="s">
        <v>146</v>
      </c>
      <c r="B127" s="9">
        <v>1</v>
      </c>
      <c r="C127" s="9">
        <v>377</v>
      </c>
      <c r="D127" s="9">
        <v>376</v>
      </c>
      <c r="E127" s="9">
        <v>74</v>
      </c>
      <c r="F127" s="10">
        <v>19.680851063829788</v>
      </c>
      <c r="G127" s="9">
        <v>376</v>
      </c>
      <c r="H127" s="9">
        <v>16</v>
      </c>
      <c r="I127" s="10">
        <v>4.2553191489361701</v>
      </c>
      <c r="J127" s="9">
        <v>372</v>
      </c>
      <c r="K127" s="9">
        <v>8</v>
      </c>
      <c r="L127" s="10">
        <v>2.150537634408602</v>
      </c>
      <c r="M127" s="9">
        <v>24</v>
      </c>
      <c r="N127" s="10">
        <v>6.4516129032258061</v>
      </c>
      <c r="O127" s="9">
        <v>5</v>
      </c>
      <c r="P127" s="10">
        <v>1.3440860215053763</v>
      </c>
    </row>
    <row r="129" spans="1:16" x14ac:dyDescent="0.25">
      <c r="A129" s="7" t="s">
        <v>18</v>
      </c>
      <c r="B129" s="6" t="s">
        <v>147</v>
      </c>
    </row>
    <row r="130" spans="1:16" x14ac:dyDescent="0.25">
      <c r="A130" s="8" t="s">
        <v>148</v>
      </c>
      <c r="B130" s="9">
        <v>1</v>
      </c>
      <c r="C130" s="9">
        <v>700</v>
      </c>
      <c r="D130" s="9">
        <v>696</v>
      </c>
      <c r="E130" s="9">
        <v>174</v>
      </c>
      <c r="F130" s="10">
        <v>25</v>
      </c>
      <c r="G130" s="9">
        <v>696</v>
      </c>
      <c r="H130" s="9">
        <v>31</v>
      </c>
      <c r="I130" s="10">
        <v>4.4540229885057467</v>
      </c>
      <c r="J130" s="9">
        <v>695</v>
      </c>
      <c r="K130" s="9">
        <v>24</v>
      </c>
      <c r="L130" s="10">
        <v>3.4532374100719427</v>
      </c>
      <c r="M130" s="9">
        <v>24</v>
      </c>
      <c r="N130" s="10">
        <v>3.4532374100719427</v>
      </c>
      <c r="O130" s="9">
        <v>8</v>
      </c>
      <c r="P130" s="10">
        <v>1.1510791366906474</v>
      </c>
    </row>
    <row r="131" spans="1:16" x14ac:dyDescent="0.25">
      <c r="A131" s="8" t="s">
        <v>149</v>
      </c>
      <c r="B131" s="9">
        <v>1</v>
      </c>
      <c r="C131" s="9">
        <v>886</v>
      </c>
      <c r="D131" s="9">
        <v>883</v>
      </c>
      <c r="E131" s="9">
        <v>194</v>
      </c>
      <c r="F131" s="10">
        <v>21.970554926387319</v>
      </c>
      <c r="G131" s="9">
        <v>880</v>
      </c>
      <c r="H131" s="9">
        <v>33</v>
      </c>
      <c r="I131" s="10">
        <v>3.75</v>
      </c>
      <c r="J131" s="9">
        <v>880</v>
      </c>
      <c r="K131" s="9">
        <v>20</v>
      </c>
      <c r="L131" s="10">
        <v>2.2727272727272729</v>
      </c>
      <c r="M131" s="9">
        <v>57</v>
      </c>
      <c r="N131" s="10">
        <v>6.4772727272727275</v>
      </c>
      <c r="O131" s="9">
        <v>21</v>
      </c>
      <c r="P131" s="10">
        <v>2.3863636363636362</v>
      </c>
    </row>
    <row r="132" spans="1:16" x14ac:dyDescent="0.25">
      <c r="A132" s="8" t="s">
        <v>150</v>
      </c>
      <c r="B132" s="9">
        <v>1</v>
      </c>
      <c r="C132" s="9">
        <v>925</v>
      </c>
      <c r="D132" s="9">
        <v>923</v>
      </c>
      <c r="E132" s="9">
        <v>264</v>
      </c>
      <c r="F132" s="10">
        <v>28.602383531960996</v>
      </c>
      <c r="G132" s="9">
        <v>921</v>
      </c>
      <c r="H132" s="9">
        <v>61</v>
      </c>
      <c r="I132" s="10">
        <v>6.6232356134636268</v>
      </c>
      <c r="J132" s="9">
        <v>916</v>
      </c>
      <c r="K132" s="9">
        <v>12</v>
      </c>
      <c r="L132" s="10">
        <v>1.3100436681222707</v>
      </c>
      <c r="M132" s="9">
        <v>60</v>
      </c>
      <c r="N132" s="10">
        <v>6.5502183406113534</v>
      </c>
      <c r="O132" s="9">
        <v>13</v>
      </c>
      <c r="P132" s="10">
        <v>1.4192139737991267</v>
      </c>
    </row>
    <row r="133" spans="1:16" x14ac:dyDescent="0.25">
      <c r="A133" s="8" t="s">
        <v>151</v>
      </c>
      <c r="B133" s="9">
        <v>1</v>
      </c>
      <c r="C133" s="9">
        <v>498</v>
      </c>
      <c r="D133" s="9">
        <v>496</v>
      </c>
      <c r="E133" s="9">
        <v>131</v>
      </c>
      <c r="F133" s="10">
        <v>26.411290322580644</v>
      </c>
      <c r="G133" s="9">
        <v>498</v>
      </c>
      <c r="H133" s="9">
        <v>14</v>
      </c>
      <c r="I133" s="10">
        <v>2.8112449799196786</v>
      </c>
      <c r="J133" s="9">
        <v>498</v>
      </c>
      <c r="K133" s="9">
        <v>3</v>
      </c>
      <c r="L133" s="10">
        <v>0.60240963855421692</v>
      </c>
      <c r="M133" s="9">
        <v>27</v>
      </c>
      <c r="N133" s="10">
        <v>5.4216867469879517</v>
      </c>
      <c r="O133" s="9">
        <v>10</v>
      </c>
      <c r="P133" s="10">
        <v>2.0080321285140563</v>
      </c>
    </row>
    <row r="134" spans="1:16" x14ac:dyDescent="0.25">
      <c r="A134" s="8" t="s">
        <v>147</v>
      </c>
      <c r="B134" s="9">
        <v>1</v>
      </c>
      <c r="C134" s="9">
        <v>1499</v>
      </c>
      <c r="D134" s="9">
        <v>1495</v>
      </c>
      <c r="E134" s="9">
        <v>355</v>
      </c>
      <c r="F134" s="10">
        <v>23.745819397993309</v>
      </c>
      <c r="G134" s="9">
        <v>1498</v>
      </c>
      <c r="H134" s="9">
        <v>65</v>
      </c>
      <c r="I134" s="10">
        <v>4.3391188251001331</v>
      </c>
      <c r="J134" s="9">
        <v>1499</v>
      </c>
      <c r="K134" s="9">
        <v>16</v>
      </c>
      <c r="L134" s="10">
        <v>1.0673782521681121</v>
      </c>
      <c r="M134" s="9">
        <v>71</v>
      </c>
      <c r="N134" s="10">
        <v>4.7364909939959974</v>
      </c>
      <c r="O134" s="9">
        <v>24</v>
      </c>
      <c r="P134" s="10">
        <v>1.601067378252168</v>
      </c>
    </row>
    <row r="135" spans="1:16" x14ac:dyDescent="0.25">
      <c r="A135" s="8" t="s">
        <v>152</v>
      </c>
      <c r="B135" s="9">
        <v>1</v>
      </c>
      <c r="C135" s="9">
        <v>823</v>
      </c>
      <c r="D135" s="9">
        <v>818</v>
      </c>
      <c r="E135" s="9">
        <v>230</v>
      </c>
      <c r="F135" s="10">
        <v>28.117359413202934</v>
      </c>
      <c r="G135" s="9">
        <v>820</v>
      </c>
      <c r="H135" s="9">
        <v>25</v>
      </c>
      <c r="I135" s="10">
        <v>3.0487804878048781</v>
      </c>
      <c r="J135" s="9">
        <v>816</v>
      </c>
      <c r="K135" s="9">
        <v>13</v>
      </c>
      <c r="L135" s="10">
        <v>1.5931372549019607</v>
      </c>
      <c r="M135" s="9">
        <v>51</v>
      </c>
      <c r="N135" s="10">
        <v>6.25</v>
      </c>
      <c r="O135" s="9">
        <v>24</v>
      </c>
      <c r="P135" s="10">
        <v>2.9411764705882355</v>
      </c>
    </row>
    <row r="136" spans="1:16" x14ac:dyDescent="0.25">
      <c r="A136" s="8" t="s">
        <v>153</v>
      </c>
      <c r="B136" s="9">
        <v>2</v>
      </c>
      <c r="C136" s="9">
        <v>547</v>
      </c>
      <c r="D136" s="9">
        <v>546</v>
      </c>
      <c r="E136" s="9">
        <v>165</v>
      </c>
      <c r="F136" s="10">
        <v>30.219780219780219</v>
      </c>
      <c r="G136" s="9">
        <v>536</v>
      </c>
      <c r="H136" s="9">
        <v>30</v>
      </c>
      <c r="I136" s="10">
        <v>5.5970149253731343</v>
      </c>
      <c r="J136" s="9">
        <v>534</v>
      </c>
      <c r="K136" s="9">
        <v>7</v>
      </c>
      <c r="L136" s="10">
        <v>1.3108614232209737</v>
      </c>
      <c r="M136" s="9">
        <v>27</v>
      </c>
      <c r="N136" s="10">
        <v>5.0561797752808992</v>
      </c>
      <c r="O136" s="9">
        <v>3</v>
      </c>
      <c r="P136" s="10">
        <v>0.56179775280898869</v>
      </c>
    </row>
    <row r="139" spans="1:16" x14ac:dyDescent="0.25">
      <c r="A139" s="6" t="s">
        <v>86</v>
      </c>
    </row>
    <row r="140" spans="1:16" x14ac:dyDescent="0.25">
      <c r="A140" s="7" t="s">
        <v>18</v>
      </c>
      <c r="B140" s="6" t="s">
        <v>135</v>
      </c>
    </row>
    <row r="141" spans="1:16" x14ac:dyDescent="0.25">
      <c r="A141" s="8" t="s">
        <v>136</v>
      </c>
      <c r="B141" s="9">
        <v>2</v>
      </c>
      <c r="C141" s="9">
        <v>437</v>
      </c>
      <c r="D141" s="9">
        <v>431</v>
      </c>
      <c r="E141" s="9">
        <v>99</v>
      </c>
      <c r="F141" s="10">
        <v>22.96983758700696</v>
      </c>
      <c r="G141" s="9">
        <v>435</v>
      </c>
      <c r="H141" s="9">
        <v>24</v>
      </c>
      <c r="I141" s="10">
        <v>5.5172413793103452</v>
      </c>
      <c r="J141" s="9">
        <v>437</v>
      </c>
      <c r="K141" s="9">
        <v>19</v>
      </c>
      <c r="L141" s="10">
        <v>4.3478260869565215</v>
      </c>
      <c r="M141" s="9">
        <v>10</v>
      </c>
      <c r="N141" s="10">
        <v>2.2883295194508007</v>
      </c>
      <c r="O141" s="9">
        <v>13</v>
      </c>
      <c r="P141" s="10">
        <v>2.9748283752860414</v>
      </c>
    </row>
    <row r="142" spans="1:16" x14ac:dyDescent="0.25">
      <c r="A142" s="8" t="s">
        <v>137</v>
      </c>
      <c r="B142" s="9">
        <v>1</v>
      </c>
      <c r="C142" s="9">
        <v>313</v>
      </c>
      <c r="D142" s="9">
        <v>308</v>
      </c>
      <c r="E142" s="9">
        <v>72</v>
      </c>
      <c r="F142" s="10">
        <v>23.376623376623375</v>
      </c>
      <c r="G142" s="9">
        <v>305</v>
      </c>
      <c r="H142" s="9">
        <v>19</v>
      </c>
      <c r="I142" s="10">
        <v>6.2295081967213113</v>
      </c>
      <c r="J142" s="9">
        <v>308</v>
      </c>
      <c r="K142" s="9">
        <v>10</v>
      </c>
      <c r="L142" s="10">
        <v>3.2467532467532472</v>
      </c>
      <c r="M142" s="9">
        <v>21</v>
      </c>
      <c r="N142" s="10">
        <v>6.8181818181818183</v>
      </c>
      <c r="O142" s="9">
        <v>8</v>
      </c>
      <c r="P142" s="10">
        <v>2.5974025974025974</v>
      </c>
    </row>
    <row r="143" spans="1:16" x14ac:dyDescent="0.25">
      <c r="A143" s="8" t="s">
        <v>138</v>
      </c>
      <c r="B143" s="9">
        <v>1</v>
      </c>
      <c r="C143" s="9">
        <v>460</v>
      </c>
      <c r="D143" s="9">
        <v>459</v>
      </c>
      <c r="E143" s="9">
        <v>120</v>
      </c>
      <c r="F143" s="10">
        <v>26.143790849673202</v>
      </c>
      <c r="G143" s="9">
        <v>460</v>
      </c>
      <c r="H143" s="9">
        <v>24</v>
      </c>
      <c r="I143" s="10">
        <v>5.2173913043478262</v>
      </c>
      <c r="J143" s="9">
        <v>460</v>
      </c>
      <c r="K143" s="9">
        <v>6</v>
      </c>
      <c r="L143" s="10">
        <v>1.3043478260869565</v>
      </c>
      <c r="M143" s="9">
        <v>10</v>
      </c>
      <c r="N143" s="10">
        <v>2.1739130434782608</v>
      </c>
      <c r="O143" s="9">
        <v>4</v>
      </c>
      <c r="P143" s="10">
        <v>0.86956521739130432</v>
      </c>
    </row>
    <row r="144" spans="1:16" x14ac:dyDescent="0.25">
      <c r="A144" s="8" t="s">
        <v>139</v>
      </c>
      <c r="B144" s="9">
        <v>1</v>
      </c>
      <c r="C144" s="9">
        <v>307</v>
      </c>
      <c r="D144" s="9">
        <v>305</v>
      </c>
      <c r="E144" s="9">
        <v>81</v>
      </c>
      <c r="F144" s="10">
        <v>26.557377049180328</v>
      </c>
      <c r="G144" s="9">
        <v>307</v>
      </c>
      <c r="H144" s="9">
        <v>13</v>
      </c>
      <c r="I144" s="10">
        <v>4.234527687296417</v>
      </c>
      <c r="J144" s="9">
        <v>306</v>
      </c>
      <c r="K144" s="9">
        <v>3</v>
      </c>
      <c r="L144" s="10">
        <v>0.98039215686274517</v>
      </c>
      <c r="M144" s="9">
        <v>17</v>
      </c>
      <c r="N144" s="10">
        <v>5.5555555555555554</v>
      </c>
      <c r="O144" s="9">
        <v>11</v>
      </c>
      <c r="P144" s="10">
        <v>3.5947712418300655</v>
      </c>
    </row>
    <row r="145" spans="1:16" x14ac:dyDescent="0.25">
      <c r="A145" s="8" t="s">
        <v>135</v>
      </c>
      <c r="B145" s="9">
        <v>2</v>
      </c>
      <c r="C145" s="9">
        <v>2130</v>
      </c>
      <c r="D145" s="9">
        <v>2116</v>
      </c>
      <c r="E145" s="9">
        <v>313</v>
      </c>
      <c r="F145" s="10">
        <v>14.792060491493384</v>
      </c>
      <c r="G145" s="9">
        <v>2121</v>
      </c>
      <c r="H145" s="9">
        <v>91</v>
      </c>
      <c r="I145" s="10">
        <v>4.2904290429042904</v>
      </c>
      <c r="J145" s="9">
        <v>2118</v>
      </c>
      <c r="K145" s="9">
        <v>52</v>
      </c>
      <c r="L145" s="10">
        <v>2.4551463644948064</v>
      </c>
      <c r="M145" s="9">
        <v>94</v>
      </c>
      <c r="N145" s="10">
        <v>4.4381491973559966</v>
      </c>
      <c r="O145" s="9">
        <v>36</v>
      </c>
      <c r="P145" s="10">
        <v>1.6997167138810199</v>
      </c>
    </row>
    <row r="146" spans="1:16" x14ac:dyDescent="0.25">
      <c r="A146" s="8" t="s">
        <v>140</v>
      </c>
      <c r="B146" s="9">
        <v>1</v>
      </c>
      <c r="C146" s="9">
        <v>140</v>
      </c>
      <c r="D146" s="9">
        <v>139</v>
      </c>
      <c r="E146" s="9">
        <v>31</v>
      </c>
      <c r="F146" s="10">
        <v>22.302158273381295</v>
      </c>
      <c r="G146" s="9">
        <v>140</v>
      </c>
      <c r="H146" s="9">
        <v>7</v>
      </c>
      <c r="I146" s="10">
        <v>5</v>
      </c>
      <c r="J146" s="9">
        <v>140</v>
      </c>
      <c r="K146" s="9">
        <v>1</v>
      </c>
      <c r="L146" s="10">
        <v>0.7142857142857143</v>
      </c>
      <c r="M146" s="9">
        <v>4</v>
      </c>
      <c r="N146" s="10">
        <v>2.8571428571428572</v>
      </c>
      <c r="O146" s="9">
        <v>4</v>
      </c>
      <c r="P146" s="10">
        <v>2.8571428571428572</v>
      </c>
    </row>
    <row r="147" spans="1:16" x14ac:dyDescent="0.25">
      <c r="A147" s="8" t="s">
        <v>141</v>
      </c>
      <c r="B147" s="9">
        <v>1</v>
      </c>
      <c r="C147" s="9">
        <v>285</v>
      </c>
      <c r="D147" s="9">
        <v>285</v>
      </c>
      <c r="E147" s="9">
        <v>93</v>
      </c>
      <c r="F147" s="10">
        <v>32.631578947368418</v>
      </c>
      <c r="G147" s="9">
        <v>284</v>
      </c>
      <c r="H147" s="9">
        <v>10</v>
      </c>
      <c r="I147" s="10">
        <v>3.5211267605633805</v>
      </c>
      <c r="J147" s="9">
        <v>282</v>
      </c>
      <c r="K147" s="9">
        <v>0</v>
      </c>
      <c r="L147" s="10">
        <v>0</v>
      </c>
      <c r="M147" s="9">
        <v>11</v>
      </c>
      <c r="N147" s="10">
        <v>3.9007092198581561</v>
      </c>
      <c r="O147" s="9">
        <v>7</v>
      </c>
      <c r="P147" s="10">
        <v>2.4822695035460991</v>
      </c>
    </row>
    <row r="148" spans="1:16" x14ac:dyDescent="0.25">
      <c r="A148" s="8" t="s">
        <v>142</v>
      </c>
      <c r="B148" s="9">
        <v>2</v>
      </c>
      <c r="C148" s="9">
        <v>146</v>
      </c>
      <c r="D148" s="9">
        <v>146</v>
      </c>
      <c r="E148" s="9">
        <v>17</v>
      </c>
      <c r="F148" s="10">
        <v>11.643835616438357</v>
      </c>
      <c r="G148" s="9">
        <v>146</v>
      </c>
      <c r="H148" s="9">
        <v>2</v>
      </c>
      <c r="I148" s="10">
        <v>1.3698630136986301</v>
      </c>
      <c r="J148" s="9">
        <v>145</v>
      </c>
      <c r="K148" s="9">
        <v>2</v>
      </c>
      <c r="L148" s="10">
        <v>1.3793103448275863</v>
      </c>
      <c r="M148" s="9">
        <v>9</v>
      </c>
      <c r="N148" s="10">
        <v>6.2068965517241388</v>
      </c>
      <c r="O148" s="9">
        <v>1</v>
      </c>
      <c r="P148" s="10">
        <v>0.68965517241379315</v>
      </c>
    </row>
    <row r="149" spans="1:16" x14ac:dyDescent="0.25">
      <c r="A149" s="8" t="s">
        <v>143</v>
      </c>
      <c r="B149" s="9">
        <v>1</v>
      </c>
      <c r="C149" s="9">
        <v>416</v>
      </c>
      <c r="D149" s="9">
        <v>416</v>
      </c>
      <c r="E149" s="9">
        <v>193</v>
      </c>
      <c r="F149" s="10">
        <v>46.394230769230774</v>
      </c>
      <c r="G149" s="9">
        <v>416</v>
      </c>
      <c r="H149" s="9">
        <v>20</v>
      </c>
      <c r="I149" s="10">
        <v>4.8076923076923075</v>
      </c>
      <c r="J149" s="9">
        <v>415</v>
      </c>
      <c r="K149" s="9">
        <v>1</v>
      </c>
      <c r="L149" s="10">
        <v>0.24096385542168675</v>
      </c>
      <c r="M149" s="9">
        <v>25</v>
      </c>
      <c r="N149" s="10">
        <v>6.0240963855421681</v>
      </c>
      <c r="O149" s="9">
        <v>9</v>
      </c>
      <c r="P149" s="10">
        <v>2.1686746987951806</v>
      </c>
    </row>
    <row r="150" spans="1:16" x14ac:dyDescent="0.25">
      <c r="A150" s="8" t="s">
        <v>144</v>
      </c>
      <c r="B150" s="9">
        <v>1</v>
      </c>
      <c r="C150" s="9">
        <v>247</v>
      </c>
      <c r="D150" s="9">
        <v>247</v>
      </c>
      <c r="E150" s="9">
        <v>61</v>
      </c>
      <c r="F150" s="10">
        <v>24.696356275303643</v>
      </c>
      <c r="G150" s="9">
        <v>247</v>
      </c>
      <c r="H150" s="9">
        <v>6</v>
      </c>
      <c r="I150" s="10">
        <v>2.42914979757085</v>
      </c>
      <c r="J150" s="9">
        <v>247</v>
      </c>
      <c r="K150" s="9">
        <v>1</v>
      </c>
      <c r="L150" s="10">
        <v>0.40485829959514169</v>
      </c>
      <c r="M150" s="9">
        <v>11</v>
      </c>
      <c r="N150" s="10">
        <v>4.4534412955465585</v>
      </c>
      <c r="O150" s="9">
        <v>3</v>
      </c>
      <c r="P150" s="10">
        <v>1.214574898785425</v>
      </c>
    </row>
    <row r="151" spans="1:16" x14ac:dyDescent="0.25">
      <c r="A151" s="8" t="s">
        <v>145</v>
      </c>
      <c r="B151" s="9">
        <v>1</v>
      </c>
      <c r="C151" s="9">
        <v>321</v>
      </c>
      <c r="D151" s="9">
        <v>321</v>
      </c>
      <c r="E151" s="9">
        <v>49</v>
      </c>
      <c r="F151" s="10">
        <v>15.264797507788161</v>
      </c>
      <c r="G151" s="9">
        <v>321</v>
      </c>
      <c r="H151" s="9">
        <v>9</v>
      </c>
      <c r="I151" s="10">
        <v>2.8037383177570092</v>
      </c>
      <c r="J151" s="9">
        <v>320</v>
      </c>
      <c r="K151" s="9">
        <v>3</v>
      </c>
      <c r="L151" s="10">
        <v>0.9375</v>
      </c>
      <c r="M151" s="9">
        <v>15</v>
      </c>
      <c r="N151" s="10">
        <v>4.6875</v>
      </c>
      <c r="O151" s="9">
        <v>4</v>
      </c>
      <c r="P151" s="10">
        <v>1.25</v>
      </c>
    </row>
    <row r="152" spans="1:16" x14ac:dyDescent="0.25">
      <c r="A152" s="8" t="s">
        <v>146</v>
      </c>
      <c r="B152" s="9">
        <v>1</v>
      </c>
      <c r="C152" s="9">
        <v>184</v>
      </c>
      <c r="D152" s="9">
        <v>183</v>
      </c>
      <c r="E152" s="9">
        <v>32</v>
      </c>
      <c r="F152" s="10">
        <v>17.486338797814209</v>
      </c>
      <c r="G152" s="9">
        <v>183</v>
      </c>
      <c r="H152" s="9">
        <v>5</v>
      </c>
      <c r="I152" s="10">
        <v>2.7322404371584703</v>
      </c>
      <c r="J152" s="9">
        <v>183</v>
      </c>
      <c r="K152" s="9">
        <v>5</v>
      </c>
      <c r="L152" s="10">
        <v>2.7322404371584703</v>
      </c>
      <c r="M152" s="9">
        <v>11</v>
      </c>
      <c r="N152" s="10">
        <v>6.0109289617486343</v>
      </c>
      <c r="O152" s="9">
        <v>0</v>
      </c>
      <c r="P152" s="10">
        <v>0</v>
      </c>
    </row>
    <row r="154" spans="1:16" x14ac:dyDescent="0.25">
      <c r="A154" s="7" t="s">
        <v>18</v>
      </c>
      <c r="B154" s="6" t="s">
        <v>147</v>
      </c>
    </row>
    <row r="155" spans="1:16" x14ac:dyDescent="0.25">
      <c r="A155" s="8" t="s">
        <v>148</v>
      </c>
      <c r="B155" s="9">
        <v>1</v>
      </c>
      <c r="C155" s="9">
        <v>633</v>
      </c>
      <c r="D155" s="9">
        <v>632</v>
      </c>
      <c r="E155" s="9">
        <v>160</v>
      </c>
      <c r="F155" s="10">
        <v>25.316455696202535</v>
      </c>
      <c r="G155" s="9">
        <v>630</v>
      </c>
      <c r="H155" s="9">
        <v>35</v>
      </c>
      <c r="I155" s="10">
        <v>5.5555555555555554</v>
      </c>
      <c r="J155" s="9">
        <v>625</v>
      </c>
      <c r="K155" s="9">
        <v>20</v>
      </c>
      <c r="L155" s="10">
        <v>3.2</v>
      </c>
      <c r="M155" s="9">
        <v>25</v>
      </c>
      <c r="N155" s="10">
        <v>4</v>
      </c>
      <c r="O155" s="9">
        <v>7</v>
      </c>
      <c r="P155" s="10">
        <v>1.1200000000000001</v>
      </c>
    </row>
    <row r="156" spans="1:16" x14ac:dyDescent="0.25">
      <c r="A156" s="8" t="s">
        <v>149</v>
      </c>
      <c r="B156" s="9">
        <v>1</v>
      </c>
      <c r="C156" s="9">
        <v>879</v>
      </c>
      <c r="D156" s="9">
        <v>875</v>
      </c>
      <c r="E156" s="9">
        <v>188</v>
      </c>
      <c r="F156" s="10">
        <v>21.485714285714284</v>
      </c>
      <c r="G156" s="9">
        <v>877</v>
      </c>
      <c r="H156" s="9">
        <v>38</v>
      </c>
      <c r="I156" s="10">
        <v>4.3329532497149374</v>
      </c>
      <c r="J156" s="9">
        <v>875</v>
      </c>
      <c r="K156" s="9">
        <v>11</v>
      </c>
      <c r="L156" s="10">
        <v>1.2571428571428571</v>
      </c>
      <c r="M156" s="9">
        <v>43</v>
      </c>
      <c r="N156" s="10">
        <v>4.9142857142857146</v>
      </c>
      <c r="O156" s="9">
        <v>16</v>
      </c>
      <c r="P156" s="10">
        <v>1.8285714285714285</v>
      </c>
    </row>
    <row r="157" spans="1:16" x14ac:dyDescent="0.25">
      <c r="A157" s="8" t="s">
        <v>150</v>
      </c>
      <c r="B157" s="9">
        <v>1</v>
      </c>
      <c r="C157" s="9">
        <v>726</v>
      </c>
      <c r="D157" s="9">
        <v>725</v>
      </c>
      <c r="E157" s="9">
        <v>201</v>
      </c>
      <c r="F157" s="10">
        <v>27.724137931034484</v>
      </c>
      <c r="G157" s="9">
        <v>725</v>
      </c>
      <c r="H157" s="9">
        <v>38</v>
      </c>
      <c r="I157" s="10">
        <v>5.2413793103448283</v>
      </c>
      <c r="J157" s="9">
        <v>724</v>
      </c>
      <c r="K157" s="9">
        <v>5</v>
      </c>
      <c r="L157" s="10">
        <v>0.69060773480662985</v>
      </c>
      <c r="M157" s="9">
        <v>48</v>
      </c>
      <c r="N157" s="10">
        <v>6.6298342541436464</v>
      </c>
      <c r="O157" s="9">
        <v>11</v>
      </c>
      <c r="P157" s="10">
        <v>1.5193370165745856</v>
      </c>
    </row>
    <row r="158" spans="1:16" x14ac:dyDescent="0.25">
      <c r="A158" s="8" t="s">
        <v>151</v>
      </c>
      <c r="B158" s="9">
        <v>1</v>
      </c>
      <c r="C158" s="9">
        <v>394</v>
      </c>
      <c r="D158" s="9">
        <v>394</v>
      </c>
      <c r="E158" s="9">
        <v>87</v>
      </c>
      <c r="F158" s="10">
        <v>22.081218274111674</v>
      </c>
      <c r="G158" s="9">
        <v>394</v>
      </c>
      <c r="H158" s="9">
        <v>11</v>
      </c>
      <c r="I158" s="10">
        <v>2.7918781725888322</v>
      </c>
      <c r="J158" s="9">
        <v>394</v>
      </c>
      <c r="K158" s="9">
        <v>3</v>
      </c>
      <c r="L158" s="10">
        <v>0.76142131979695438</v>
      </c>
      <c r="M158" s="9">
        <v>14</v>
      </c>
      <c r="N158" s="10">
        <v>3.5532994923857872</v>
      </c>
      <c r="O158" s="9">
        <v>4</v>
      </c>
      <c r="P158" s="10">
        <v>1.015228426395939</v>
      </c>
    </row>
    <row r="159" spans="1:16" x14ac:dyDescent="0.25">
      <c r="A159" s="8" t="s">
        <v>147</v>
      </c>
      <c r="B159" s="9">
        <v>1</v>
      </c>
      <c r="C159" s="9">
        <v>1360</v>
      </c>
      <c r="D159" s="9">
        <v>1356</v>
      </c>
      <c r="E159" s="9">
        <v>339</v>
      </c>
      <c r="F159" s="10">
        <v>25</v>
      </c>
      <c r="G159" s="9">
        <v>1360</v>
      </c>
      <c r="H159" s="9">
        <v>65</v>
      </c>
      <c r="I159" s="10">
        <v>4.7794117647058822</v>
      </c>
      <c r="J159" s="9">
        <v>1360</v>
      </c>
      <c r="K159" s="9">
        <v>16</v>
      </c>
      <c r="L159" s="10">
        <v>1.1764705882352942</v>
      </c>
      <c r="M159" s="9">
        <v>67</v>
      </c>
      <c r="N159" s="10">
        <v>4.9264705882352935</v>
      </c>
      <c r="O159" s="9">
        <v>18</v>
      </c>
      <c r="P159" s="10">
        <v>1.3235294117647058</v>
      </c>
    </row>
    <row r="160" spans="1:16" x14ac:dyDescent="0.25">
      <c r="A160" s="8" t="s">
        <v>152</v>
      </c>
      <c r="B160" s="9">
        <v>1</v>
      </c>
      <c r="C160" s="9">
        <v>797</v>
      </c>
      <c r="D160" s="9">
        <v>795</v>
      </c>
      <c r="E160" s="9">
        <v>221</v>
      </c>
      <c r="F160" s="10">
        <v>27.798742138364776</v>
      </c>
      <c r="G160" s="9">
        <v>795</v>
      </c>
      <c r="H160" s="9">
        <v>22</v>
      </c>
      <c r="I160" s="10">
        <v>2.7672955974842766</v>
      </c>
      <c r="J160" s="9">
        <v>792</v>
      </c>
      <c r="K160" s="9">
        <v>4</v>
      </c>
      <c r="L160" s="10">
        <v>0.50505050505050508</v>
      </c>
      <c r="M160" s="9">
        <v>55</v>
      </c>
      <c r="N160" s="10">
        <v>6.9444444444444446</v>
      </c>
      <c r="O160" s="9">
        <v>13</v>
      </c>
      <c r="P160" s="10">
        <v>1.6414141414141414</v>
      </c>
    </row>
    <row r="161" spans="1:16" x14ac:dyDescent="0.25">
      <c r="A161" s="8" t="s">
        <v>153</v>
      </c>
      <c r="B161" s="9">
        <v>2</v>
      </c>
      <c r="C161" s="9">
        <v>479</v>
      </c>
      <c r="D161" s="9">
        <v>478</v>
      </c>
      <c r="E161" s="9">
        <v>131</v>
      </c>
      <c r="F161" s="10">
        <v>27.405857740585773</v>
      </c>
      <c r="G161" s="9">
        <v>477</v>
      </c>
      <c r="H161" s="9">
        <v>31</v>
      </c>
      <c r="I161" s="10">
        <v>6.4989517819706499</v>
      </c>
      <c r="J161" s="9">
        <v>473</v>
      </c>
      <c r="K161" s="9">
        <v>5</v>
      </c>
      <c r="L161" s="10">
        <v>1.0570824524312896</v>
      </c>
      <c r="M161" s="9">
        <v>25</v>
      </c>
      <c r="N161" s="10">
        <v>5.2854122621564477</v>
      </c>
      <c r="O161" s="9">
        <v>7</v>
      </c>
      <c r="P161" s="10">
        <v>1.4799154334038056</v>
      </c>
    </row>
    <row r="165" spans="1:16" x14ac:dyDescent="0.25">
      <c r="A165" s="11" t="s">
        <v>87</v>
      </c>
      <c r="C165" s="12">
        <f>SUBTOTAL(9,C15:C164)</f>
        <v>73827</v>
      </c>
      <c r="D165" s="12">
        <f>SUBTOTAL(9,D15:D164)</f>
        <v>73516</v>
      </c>
      <c r="E165" s="12">
        <f>SUBTOTAL(9,E15:E164)</f>
        <v>16765</v>
      </c>
      <c r="F165" s="13">
        <v>22.804559551662223</v>
      </c>
      <c r="G165" s="12">
        <f>SUBTOTAL(9,G15:G164)</f>
        <v>73566</v>
      </c>
      <c r="H165" s="12">
        <f>SUBTOTAL(9,H15:H164)</f>
        <v>3100</v>
      </c>
      <c r="I165" s="13">
        <v>4.2139031617866944</v>
      </c>
      <c r="J165" s="12">
        <f>SUBTOTAL(9,J15:J164)</f>
        <v>73403</v>
      </c>
      <c r="K165" s="12">
        <f>SUBTOTAL(9,K15:K164)</f>
        <v>1141</v>
      </c>
      <c r="L165" s="13">
        <v>1.5544323801479505</v>
      </c>
      <c r="M165" s="12">
        <f>SUBTOTAL(9,M15:M164)</f>
        <v>3770</v>
      </c>
      <c r="N165" s="13">
        <v>5.1360298625396785</v>
      </c>
      <c r="O165" s="12">
        <f>SUBTOTAL(9,O15:O164)</f>
        <v>1302</v>
      </c>
      <c r="P165" s="13">
        <v>1.7737694644633053</v>
      </c>
    </row>
    <row r="169" spans="1:16" x14ac:dyDescent="0.25">
      <c r="A169" s="14" t="s">
        <v>88</v>
      </c>
      <c r="P169" s="15" t="s">
        <v>89</v>
      </c>
    </row>
    <row r="172" spans="1:16" ht="15.75" x14ac:dyDescent="0.25">
      <c r="J172" s="4" t="s">
        <v>1</v>
      </c>
    </row>
    <row r="174" spans="1:16" x14ac:dyDescent="0.25">
      <c r="A174" s="5" t="s">
        <v>2</v>
      </c>
      <c r="B174" s="5" t="s">
        <v>3</v>
      </c>
      <c r="C174" s="5" t="s">
        <v>4</v>
      </c>
      <c r="D174" s="5" t="s">
        <v>5</v>
      </c>
      <c r="F174" s="5" t="s">
        <v>6</v>
      </c>
      <c r="G174" s="5" t="s">
        <v>5</v>
      </c>
      <c r="I174" s="5" t="s">
        <v>7</v>
      </c>
      <c r="J174" s="5" t="s">
        <v>5</v>
      </c>
      <c r="L174" s="5" t="s">
        <v>8</v>
      </c>
      <c r="M174" s="5" t="s">
        <v>9</v>
      </c>
      <c r="O174" s="5" t="s">
        <v>10</v>
      </c>
    </row>
    <row r="175" spans="1:16" x14ac:dyDescent="0.25">
      <c r="C175" s="5" t="s">
        <v>11</v>
      </c>
      <c r="D175" s="5" t="s">
        <v>12</v>
      </c>
      <c r="E175" s="5" t="s">
        <v>13</v>
      </c>
      <c r="F175" s="5" t="s">
        <v>14</v>
      </c>
      <c r="G175" s="5" t="s">
        <v>15</v>
      </c>
      <c r="H175" s="5" t="s">
        <v>13</v>
      </c>
      <c r="I175" s="5" t="s">
        <v>14</v>
      </c>
      <c r="J175" s="5" t="s">
        <v>15</v>
      </c>
      <c r="K175" s="5" t="s">
        <v>13</v>
      </c>
      <c r="L175" s="5" t="s">
        <v>14</v>
      </c>
      <c r="M175" s="5" t="s">
        <v>16</v>
      </c>
      <c r="N175" s="5" t="s">
        <v>14</v>
      </c>
      <c r="O175" s="5" t="s">
        <v>13</v>
      </c>
      <c r="P175" s="5" t="s">
        <v>14</v>
      </c>
    </row>
    <row r="176" spans="1:16" x14ac:dyDescent="0.25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x14ac:dyDescent="0.25">
      <c r="A177" s="7" t="s">
        <v>18</v>
      </c>
      <c r="B177" s="6" t="s">
        <v>135</v>
      </c>
    </row>
    <row r="178" spans="1:16" x14ac:dyDescent="0.25">
      <c r="A178" s="8" t="s">
        <v>136</v>
      </c>
      <c r="B178" s="9">
        <v>2</v>
      </c>
      <c r="C178" s="21">
        <f t="shared" ref="C178:E189" si="0">SUM(C16+C41+C66+C91+C116+C141)</f>
        <v>3289</v>
      </c>
      <c r="D178" s="21">
        <f t="shared" si="0"/>
        <v>3277</v>
      </c>
      <c r="E178" s="21">
        <f t="shared" si="0"/>
        <v>659</v>
      </c>
      <c r="F178" s="25">
        <f>SUM(E178/D178)*100</f>
        <v>20.109856576136711</v>
      </c>
      <c r="G178" s="21">
        <f t="shared" ref="G178:H189" si="1">SUM(G16+G41+G66+G91+G116+G141)</f>
        <v>3282</v>
      </c>
      <c r="H178" s="21">
        <f t="shared" si="1"/>
        <v>183</v>
      </c>
      <c r="I178" s="25">
        <f>SUM(H178/G178)*100</f>
        <v>5.5758683729433276</v>
      </c>
      <c r="J178" s="21">
        <f t="shared" ref="J178:K189" si="2">SUM(J16+J41+J66+J91+J116+J141)</f>
        <v>3278</v>
      </c>
      <c r="K178" s="21">
        <f t="shared" si="2"/>
        <v>92</v>
      </c>
      <c r="L178" s="25">
        <f>SUM(K178/J178)*100</f>
        <v>2.8065893837705915</v>
      </c>
      <c r="M178" s="21">
        <f t="shared" ref="M178:M189" si="3">SUM(M16+M41+M66+M91+M116+M141)</f>
        <v>110</v>
      </c>
      <c r="N178" s="25">
        <f>SUM(M178/J178)*100</f>
        <v>3.3557046979865772</v>
      </c>
      <c r="O178" s="21">
        <f t="shared" ref="O178:O189" si="4">SUM(O16+O41+O66+O91+O116+O141)</f>
        <v>46</v>
      </c>
      <c r="P178" s="25">
        <f>SUM(O178/J178)*100</f>
        <v>1.4032946918852958</v>
      </c>
    </row>
    <row r="179" spans="1:16" x14ac:dyDescent="0.25">
      <c r="A179" s="8" t="s">
        <v>137</v>
      </c>
      <c r="B179" s="9">
        <v>1</v>
      </c>
      <c r="C179" s="21">
        <f t="shared" si="0"/>
        <v>2341</v>
      </c>
      <c r="D179" s="21">
        <f t="shared" si="0"/>
        <v>2326</v>
      </c>
      <c r="E179" s="21">
        <f t="shared" si="0"/>
        <v>577</v>
      </c>
      <c r="F179" s="25">
        <f t="shared" ref="F179:F189" si="5">SUM(E179/D179)*100</f>
        <v>24.806534823731731</v>
      </c>
      <c r="G179" s="21">
        <f t="shared" si="1"/>
        <v>2328</v>
      </c>
      <c r="H179" s="21">
        <f t="shared" si="1"/>
        <v>90</v>
      </c>
      <c r="I179" s="25">
        <f t="shared" ref="I179:I189" si="6">SUM(H179/G179)*100</f>
        <v>3.865979381443299</v>
      </c>
      <c r="J179" s="21">
        <f t="shared" si="2"/>
        <v>2320</v>
      </c>
      <c r="K179" s="21">
        <f t="shared" si="2"/>
        <v>26</v>
      </c>
      <c r="L179" s="25">
        <f t="shared" ref="L179:L189" si="7">SUM(K179/J179)*100</f>
        <v>1.1206896551724137</v>
      </c>
      <c r="M179" s="21">
        <f t="shared" si="3"/>
        <v>146</v>
      </c>
      <c r="N179" s="25">
        <f t="shared" ref="N179:N189" si="8">SUM(M179/J179)*100</f>
        <v>6.2931034482758621</v>
      </c>
      <c r="O179" s="21">
        <f t="shared" si="4"/>
        <v>62</v>
      </c>
      <c r="P179" s="25">
        <f t="shared" ref="P179:P189" si="9">SUM(O179/J179)*100</f>
        <v>2.6724137931034484</v>
      </c>
    </row>
    <row r="180" spans="1:16" x14ac:dyDescent="0.25">
      <c r="A180" s="8" t="s">
        <v>138</v>
      </c>
      <c r="B180" s="9">
        <v>1</v>
      </c>
      <c r="C180" s="21">
        <f t="shared" si="0"/>
        <v>3023</v>
      </c>
      <c r="D180" s="21">
        <f t="shared" si="0"/>
        <v>3007</v>
      </c>
      <c r="E180" s="21">
        <f t="shared" si="0"/>
        <v>755</v>
      </c>
      <c r="F180" s="25">
        <f t="shared" si="5"/>
        <v>25.108081143997339</v>
      </c>
      <c r="G180" s="21">
        <f t="shared" si="1"/>
        <v>3018</v>
      </c>
      <c r="H180" s="21">
        <f t="shared" si="1"/>
        <v>149</v>
      </c>
      <c r="I180" s="25">
        <f t="shared" si="6"/>
        <v>4.9370444002650764</v>
      </c>
      <c r="J180" s="21">
        <f t="shared" si="2"/>
        <v>3010</v>
      </c>
      <c r="K180" s="21">
        <f t="shared" si="2"/>
        <v>38</v>
      </c>
      <c r="L180" s="25">
        <f t="shared" si="7"/>
        <v>1.2624584717607974</v>
      </c>
      <c r="M180" s="21">
        <f t="shared" si="3"/>
        <v>100</v>
      </c>
      <c r="N180" s="25">
        <f t="shared" si="8"/>
        <v>3.322259136212625</v>
      </c>
      <c r="O180" s="21">
        <f t="shared" si="4"/>
        <v>31</v>
      </c>
      <c r="P180" s="25">
        <f t="shared" si="9"/>
        <v>1.0299003322259137</v>
      </c>
    </row>
    <row r="181" spans="1:16" x14ac:dyDescent="0.25">
      <c r="A181" s="8" t="s">
        <v>139</v>
      </c>
      <c r="B181" s="9">
        <v>1</v>
      </c>
      <c r="C181" s="21">
        <f t="shared" si="0"/>
        <v>1835</v>
      </c>
      <c r="D181" s="21">
        <f t="shared" si="0"/>
        <v>1827</v>
      </c>
      <c r="E181" s="21">
        <f t="shared" si="0"/>
        <v>482</v>
      </c>
      <c r="F181" s="25">
        <f t="shared" si="5"/>
        <v>26.382047071702242</v>
      </c>
      <c r="G181" s="21">
        <f t="shared" si="1"/>
        <v>1833</v>
      </c>
      <c r="H181" s="21">
        <f t="shared" si="1"/>
        <v>77</v>
      </c>
      <c r="I181" s="25">
        <f t="shared" si="6"/>
        <v>4.2007637752318603</v>
      </c>
      <c r="J181" s="21">
        <f t="shared" si="2"/>
        <v>1829</v>
      </c>
      <c r="K181" s="21">
        <f t="shared" si="2"/>
        <v>20</v>
      </c>
      <c r="L181" s="25">
        <f t="shared" si="7"/>
        <v>1.0934937124111537</v>
      </c>
      <c r="M181" s="21">
        <f t="shared" si="3"/>
        <v>107</v>
      </c>
      <c r="N181" s="25">
        <f t="shared" si="8"/>
        <v>5.8501913613996717</v>
      </c>
      <c r="O181" s="21">
        <f t="shared" si="4"/>
        <v>45</v>
      </c>
      <c r="P181" s="25">
        <f t="shared" si="9"/>
        <v>2.460360852925096</v>
      </c>
    </row>
    <row r="182" spans="1:16" x14ac:dyDescent="0.25">
      <c r="A182" s="8" t="s">
        <v>135</v>
      </c>
      <c r="B182" s="9">
        <v>2</v>
      </c>
      <c r="C182" s="21">
        <f t="shared" si="0"/>
        <v>15722</v>
      </c>
      <c r="D182" s="21">
        <f t="shared" si="0"/>
        <v>15645</v>
      </c>
      <c r="E182" s="21">
        <f t="shared" si="0"/>
        <v>2142</v>
      </c>
      <c r="F182" s="25">
        <f t="shared" si="5"/>
        <v>13.691275167785236</v>
      </c>
      <c r="G182" s="21">
        <f t="shared" si="1"/>
        <v>15660</v>
      </c>
      <c r="H182" s="21">
        <f t="shared" si="1"/>
        <v>613</v>
      </c>
      <c r="I182" s="25">
        <f t="shared" si="6"/>
        <v>3.9144316730523627</v>
      </c>
      <c r="J182" s="21">
        <f t="shared" si="2"/>
        <v>15635</v>
      </c>
      <c r="K182" s="21">
        <f t="shared" si="2"/>
        <v>321</v>
      </c>
      <c r="L182" s="25">
        <f t="shared" si="7"/>
        <v>2.0530860249440357</v>
      </c>
      <c r="M182" s="21">
        <f t="shared" si="3"/>
        <v>652</v>
      </c>
      <c r="N182" s="25">
        <f t="shared" si="8"/>
        <v>4.1701311160857051</v>
      </c>
      <c r="O182" s="21">
        <f t="shared" si="4"/>
        <v>230</v>
      </c>
      <c r="P182" s="25">
        <f t="shared" si="9"/>
        <v>1.4710585225455708</v>
      </c>
    </row>
    <row r="183" spans="1:16" x14ac:dyDescent="0.25">
      <c r="A183" s="8" t="s">
        <v>140</v>
      </c>
      <c r="B183" s="9">
        <v>1</v>
      </c>
      <c r="C183" s="21">
        <f t="shared" si="0"/>
        <v>1179</v>
      </c>
      <c r="D183" s="21">
        <f t="shared" si="0"/>
        <v>1174</v>
      </c>
      <c r="E183" s="21">
        <f t="shared" si="0"/>
        <v>236</v>
      </c>
      <c r="F183" s="25">
        <f t="shared" si="5"/>
        <v>20.102214650766609</v>
      </c>
      <c r="G183" s="21">
        <f t="shared" si="1"/>
        <v>1179</v>
      </c>
      <c r="H183" s="21">
        <f t="shared" si="1"/>
        <v>44</v>
      </c>
      <c r="I183" s="25">
        <f t="shared" si="6"/>
        <v>3.7319762510602206</v>
      </c>
      <c r="J183" s="21">
        <f t="shared" si="2"/>
        <v>1179</v>
      </c>
      <c r="K183" s="21">
        <f t="shared" si="2"/>
        <v>9</v>
      </c>
      <c r="L183" s="25">
        <f t="shared" si="7"/>
        <v>0.76335877862595414</v>
      </c>
      <c r="M183" s="21">
        <f t="shared" si="3"/>
        <v>68</v>
      </c>
      <c r="N183" s="25">
        <f t="shared" si="8"/>
        <v>5.7675996607294318</v>
      </c>
      <c r="O183" s="21">
        <f t="shared" si="4"/>
        <v>19</v>
      </c>
      <c r="P183" s="25">
        <f t="shared" si="9"/>
        <v>1.6115351993214586</v>
      </c>
    </row>
    <row r="184" spans="1:16" x14ac:dyDescent="0.25">
      <c r="A184" s="8" t="s">
        <v>141</v>
      </c>
      <c r="B184" s="9">
        <v>1</v>
      </c>
      <c r="C184" s="21">
        <f t="shared" si="0"/>
        <v>2175</v>
      </c>
      <c r="D184" s="21">
        <f t="shared" si="0"/>
        <v>2166</v>
      </c>
      <c r="E184" s="21">
        <f t="shared" si="0"/>
        <v>700</v>
      </c>
      <c r="F184" s="25">
        <f t="shared" si="5"/>
        <v>32.317636195752542</v>
      </c>
      <c r="G184" s="21">
        <f t="shared" si="1"/>
        <v>2169</v>
      </c>
      <c r="H184" s="21">
        <f t="shared" si="1"/>
        <v>100</v>
      </c>
      <c r="I184" s="25">
        <f t="shared" si="6"/>
        <v>4.6104195481788848</v>
      </c>
      <c r="J184" s="21">
        <f t="shared" si="2"/>
        <v>2161</v>
      </c>
      <c r="K184" s="21">
        <f t="shared" si="2"/>
        <v>24</v>
      </c>
      <c r="L184" s="25">
        <f t="shared" si="7"/>
        <v>1.1105969458583989</v>
      </c>
      <c r="M184" s="21">
        <f t="shared" si="3"/>
        <v>147</v>
      </c>
      <c r="N184" s="25">
        <f t="shared" si="8"/>
        <v>6.8024062933826928</v>
      </c>
      <c r="O184" s="21">
        <f t="shared" si="4"/>
        <v>56</v>
      </c>
      <c r="P184" s="25">
        <f t="shared" si="9"/>
        <v>2.5913928736695975</v>
      </c>
    </row>
    <row r="185" spans="1:16" x14ac:dyDescent="0.25">
      <c r="A185" s="8" t="s">
        <v>142</v>
      </c>
      <c r="B185" s="9">
        <v>2</v>
      </c>
      <c r="C185" s="21">
        <f t="shared" si="0"/>
        <v>1122</v>
      </c>
      <c r="D185" s="21">
        <f t="shared" si="0"/>
        <v>1122</v>
      </c>
      <c r="E185" s="21">
        <f t="shared" si="0"/>
        <v>191</v>
      </c>
      <c r="F185" s="25">
        <f t="shared" si="5"/>
        <v>17.023172905525847</v>
      </c>
      <c r="G185" s="21">
        <f t="shared" si="1"/>
        <v>1122</v>
      </c>
      <c r="H185" s="21">
        <f t="shared" si="1"/>
        <v>41</v>
      </c>
      <c r="I185" s="25">
        <f t="shared" si="6"/>
        <v>3.6541889483065955</v>
      </c>
      <c r="J185" s="21">
        <f t="shared" si="2"/>
        <v>1119</v>
      </c>
      <c r="K185" s="21">
        <f t="shared" si="2"/>
        <v>18</v>
      </c>
      <c r="L185" s="25">
        <f t="shared" si="7"/>
        <v>1.6085790884718498</v>
      </c>
      <c r="M185" s="21">
        <f t="shared" si="3"/>
        <v>63</v>
      </c>
      <c r="N185" s="25">
        <f t="shared" si="8"/>
        <v>5.6300268096514747</v>
      </c>
      <c r="O185" s="21">
        <f t="shared" si="4"/>
        <v>7</v>
      </c>
      <c r="P185" s="25">
        <f t="shared" si="9"/>
        <v>0.6255585344057194</v>
      </c>
    </row>
    <row r="186" spans="1:16" x14ac:dyDescent="0.25">
      <c r="A186" s="8" t="s">
        <v>143</v>
      </c>
      <c r="B186" s="9">
        <v>1</v>
      </c>
      <c r="C186" s="21">
        <f t="shared" si="0"/>
        <v>2719</v>
      </c>
      <c r="D186" s="21">
        <f t="shared" si="0"/>
        <v>2712</v>
      </c>
      <c r="E186" s="21">
        <f t="shared" si="0"/>
        <v>1206</v>
      </c>
      <c r="F186" s="25">
        <f t="shared" si="5"/>
        <v>44.469026548672566</v>
      </c>
      <c r="G186" s="21">
        <f t="shared" si="1"/>
        <v>2717</v>
      </c>
      <c r="H186" s="21">
        <f t="shared" si="1"/>
        <v>141</v>
      </c>
      <c r="I186" s="25">
        <f t="shared" si="6"/>
        <v>5.1895472948104526</v>
      </c>
      <c r="J186" s="21">
        <f t="shared" si="2"/>
        <v>2709</v>
      </c>
      <c r="K186" s="21">
        <f t="shared" si="2"/>
        <v>17</v>
      </c>
      <c r="L186" s="25">
        <f t="shared" si="7"/>
        <v>0.6275378368401624</v>
      </c>
      <c r="M186" s="21">
        <f t="shared" si="3"/>
        <v>224</v>
      </c>
      <c r="N186" s="25">
        <f t="shared" si="8"/>
        <v>8.2687338501292</v>
      </c>
      <c r="O186" s="21">
        <f t="shared" si="4"/>
        <v>73</v>
      </c>
      <c r="P186" s="25">
        <f t="shared" si="9"/>
        <v>2.6947212993724623</v>
      </c>
    </row>
    <row r="187" spans="1:16" x14ac:dyDescent="0.25">
      <c r="A187" s="8" t="s">
        <v>144</v>
      </c>
      <c r="B187" s="9">
        <v>1</v>
      </c>
      <c r="C187" s="21">
        <f t="shared" si="0"/>
        <v>1491</v>
      </c>
      <c r="D187" s="21">
        <f t="shared" si="0"/>
        <v>1484</v>
      </c>
      <c r="E187" s="21">
        <f t="shared" si="0"/>
        <v>356</v>
      </c>
      <c r="F187" s="25">
        <f t="shared" si="5"/>
        <v>23.98921832884097</v>
      </c>
      <c r="G187" s="21">
        <f t="shared" si="1"/>
        <v>1487</v>
      </c>
      <c r="H187" s="21">
        <f t="shared" si="1"/>
        <v>51</v>
      </c>
      <c r="I187" s="25">
        <f t="shared" si="6"/>
        <v>3.4297242770679222</v>
      </c>
      <c r="J187" s="21">
        <f t="shared" si="2"/>
        <v>1488</v>
      </c>
      <c r="K187" s="21">
        <f t="shared" si="2"/>
        <v>22</v>
      </c>
      <c r="L187" s="25">
        <f t="shared" si="7"/>
        <v>1.478494623655914</v>
      </c>
      <c r="M187" s="21">
        <f t="shared" si="3"/>
        <v>58</v>
      </c>
      <c r="N187" s="25">
        <f t="shared" si="8"/>
        <v>3.8978494623655915</v>
      </c>
      <c r="O187" s="21">
        <f t="shared" si="4"/>
        <v>14</v>
      </c>
      <c r="P187" s="25">
        <f t="shared" si="9"/>
        <v>0.94086021505376349</v>
      </c>
    </row>
    <row r="188" spans="1:16" x14ac:dyDescent="0.25">
      <c r="A188" s="8" t="s">
        <v>145</v>
      </c>
      <c r="B188" s="9">
        <v>1</v>
      </c>
      <c r="C188" s="21">
        <f t="shared" si="0"/>
        <v>2011</v>
      </c>
      <c r="D188" s="21">
        <f t="shared" si="0"/>
        <v>2006</v>
      </c>
      <c r="E188" s="21">
        <f t="shared" si="0"/>
        <v>387</v>
      </c>
      <c r="F188" s="25">
        <f t="shared" si="5"/>
        <v>19.292123629112663</v>
      </c>
      <c r="G188" s="21">
        <f t="shared" si="1"/>
        <v>2004</v>
      </c>
      <c r="H188" s="21">
        <f t="shared" si="1"/>
        <v>69</v>
      </c>
      <c r="I188" s="25">
        <f t="shared" si="6"/>
        <v>3.44311377245509</v>
      </c>
      <c r="J188" s="21">
        <f t="shared" si="2"/>
        <v>1994</v>
      </c>
      <c r="K188" s="21">
        <f t="shared" si="2"/>
        <v>26</v>
      </c>
      <c r="L188" s="25">
        <f t="shared" si="7"/>
        <v>1.3039117352056169</v>
      </c>
      <c r="M188" s="21">
        <f t="shared" si="3"/>
        <v>89</v>
      </c>
      <c r="N188" s="25">
        <f t="shared" si="8"/>
        <v>4.4633901705115342</v>
      </c>
      <c r="O188" s="21">
        <f t="shared" si="4"/>
        <v>29</v>
      </c>
      <c r="P188" s="25">
        <f t="shared" si="9"/>
        <v>1.4543630892678034</v>
      </c>
    </row>
    <row r="189" spans="1:16" x14ac:dyDescent="0.25">
      <c r="A189" s="8" t="s">
        <v>146</v>
      </c>
      <c r="B189" s="9">
        <v>1</v>
      </c>
      <c r="C189" s="21">
        <f t="shared" si="0"/>
        <v>1933</v>
      </c>
      <c r="D189" s="21">
        <f t="shared" si="0"/>
        <v>1927</v>
      </c>
      <c r="E189" s="21">
        <f t="shared" si="0"/>
        <v>380</v>
      </c>
      <c r="F189" s="25">
        <f t="shared" si="5"/>
        <v>19.719771665801762</v>
      </c>
      <c r="G189" s="21">
        <f t="shared" si="1"/>
        <v>1922</v>
      </c>
      <c r="H189" s="21">
        <f t="shared" si="1"/>
        <v>68</v>
      </c>
      <c r="I189" s="25">
        <f t="shared" si="6"/>
        <v>3.5379812695109258</v>
      </c>
      <c r="J189" s="21">
        <f t="shared" si="2"/>
        <v>1913</v>
      </c>
      <c r="K189" s="21">
        <f t="shared" si="2"/>
        <v>31</v>
      </c>
      <c r="L189" s="25">
        <f t="shared" si="7"/>
        <v>1.6204913748039729</v>
      </c>
      <c r="M189" s="21">
        <f t="shared" si="3"/>
        <v>106</v>
      </c>
      <c r="N189" s="25">
        <f t="shared" si="8"/>
        <v>5.5410350235232624</v>
      </c>
      <c r="O189" s="21">
        <f t="shared" si="4"/>
        <v>29</v>
      </c>
      <c r="P189" s="25">
        <f t="shared" si="9"/>
        <v>1.5159435441714584</v>
      </c>
    </row>
    <row r="190" spans="1:16" x14ac:dyDescent="0.25">
      <c r="C190" s="21"/>
      <c r="D190" s="21"/>
      <c r="E190" s="21"/>
      <c r="F190" s="22"/>
      <c r="G190" s="21"/>
      <c r="H190" s="21"/>
      <c r="I190" s="22"/>
      <c r="J190" s="21"/>
      <c r="K190" s="21"/>
      <c r="L190" s="22"/>
      <c r="M190" s="21"/>
      <c r="N190" s="22"/>
      <c r="O190" s="21"/>
      <c r="P190" s="22"/>
    </row>
    <row r="191" spans="1:16" x14ac:dyDescent="0.25">
      <c r="A191" s="7" t="s">
        <v>18</v>
      </c>
      <c r="B191" s="6" t="s">
        <v>147</v>
      </c>
    </row>
    <row r="192" spans="1:16" x14ac:dyDescent="0.25">
      <c r="A192" s="8" t="s">
        <v>148</v>
      </c>
      <c r="B192" s="9">
        <v>1</v>
      </c>
      <c r="C192" s="21">
        <f t="shared" ref="C192:E198" si="10">SUM(C30+C55+C80+C105+C130+C155)</f>
        <v>3973</v>
      </c>
      <c r="D192" s="21">
        <f t="shared" si="10"/>
        <v>3954</v>
      </c>
      <c r="E192" s="21">
        <f t="shared" si="10"/>
        <v>886</v>
      </c>
      <c r="F192" s="25">
        <f t="shared" ref="F192:F198" si="11">SUM(E192/D192)*100</f>
        <v>22.407688416793121</v>
      </c>
      <c r="G192" s="21">
        <f t="shared" ref="G192:H198" si="12">SUM(G30+G55+G80+G105+G130+G155)</f>
        <v>3954</v>
      </c>
      <c r="H192" s="21">
        <f t="shared" si="12"/>
        <v>180</v>
      </c>
      <c r="I192" s="25">
        <f t="shared" ref="I192:I198" si="13">SUM(H192/G192)*100</f>
        <v>4.5523520485584212</v>
      </c>
      <c r="J192" s="21">
        <f t="shared" ref="J192:K198" si="14">SUM(J30+J55+J80+J105+J130+J155)</f>
        <v>3931</v>
      </c>
      <c r="K192" s="21">
        <f t="shared" si="14"/>
        <v>105</v>
      </c>
      <c r="L192" s="25">
        <f t="shared" ref="L192:L198" si="15">SUM(K192/J192)*100</f>
        <v>2.6710760620707199</v>
      </c>
      <c r="M192" s="21">
        <f t="shared" ref="M192:M198" si="16">SUM(M30+M55+M80+M105+M130+M155)</f>
        <v>139</v>
      </c>
      <c r="N192" s="25">
        <f t="shared" ref="N192:N198" si="17">SUM(M192/J192)*100</f>
        <v>3.5359959297888577</v>
      </c>
      <c r="O192" s="21">
        <f t="shared" ref="O192:O198" si="18">SUM(O30+O55+O80+O105+O130+O155)</f>
        <v>58</v>
      </c>
      <c r="P192" s="25">
        <f t="shared" ref="P192:P198" si="19">SUM(O192/J192)*100</f>
        <v>1.4754515390485881</v>
      </c>
    </row>
    <row r="193" spans="1:16" x14ac:dyDescent="0.25">
      <c r="A193" s="8" t="s">
        <v>149</v>
      </c>
      <c r="B193" s="9">
        <v>1</v>
      </c>
      <c r="C193" s="21">
        <f t="shared" si="10"/>
        <v>5408</v>
      </c>
      <c r="D193" s="21">
        <f t="shared" si="10"/>
        <v>5382</v>
      </c>
      <c r="E193" s="21">
        <f t="shared" si="10"/>
        <v>1147</v>
      </c>
      <c r="F193" s="25">
        <f t="shared" si="11"/>
        <v>21.311780007432183</v>
      </c>
      <c r="G193" s="21">
        <f t="shared" si="12"/>
        <v>5381</v>
      </c>
      <c r="H193" s="21">
        <f t="shared" si="12"/>
        <v>209</v>
      </c>
      <c r="I193" s="25">
        <f t="shared" si="13"/>
        <v>3.8840364244564203</v>
      </c>
      <c r="J193" s="21">
        <f t="shared" si="14"/>
        <v>5380</v>
      </c>
      <c r="K193" s="21">
        <f t="shared" si="14"/>
        <v>82</v>
      </c>
      <c r="L193" s="25">
        <f t="shared" si="15"/>
        <v>1.5241635687732342</v>
      </c>
      <c r="M193" s="21">
        <f t="shared" si="16"/>
        <v>277</v>
      </c>
      <c r="N193" s="25">
        <f t="shared" si="17"/>
        <v>5.1486988847583648</v>
      </c>
      <c r="O193" s="21">
        <f t="shared" si="18"/>
        <v>93</v>
      </c>
      <c r="P193" s="25">
        <f t="shared" si="19"/>
        <v>1.728624535315985</v>
      </c>
    </row>
    <row r="194" spans="1:16" x14ac:dyDescent="0.25">
      <c r="A194" s="8" t="s">
        <v>150</v>
      </c>
      <c r="B194" s="9">
        <v>1</v>
      </c>
      <c r="C194" s="21">
        <f t="shared" si="10"/>
        <v>5297</v>
      </c>
      <c r="D194" s="21">
        <f t="shared" si="10"/>
        <v>5275</v>
      </c>
      <c r="E194" s="21">
        <f t="shared" si="10"/>
        <v>1517</v>
      </c>
      <c r="F194" s="25">
        <f t="shared" si="11"/>
        <v>28.75829383886256</v>
      </c>
      <c r="G194" s="21">
        <f t="shared" si="12"/>
        <v>5272</v>
      </c>
      <c r="H194" s="21">
        <f t="shared" si="12"/>
        <v>283</v>
      </c>
      <c r="I194" s="25">
        <f t="shared" si="13"/>
        <v>5.3679817905918057</v>
      </c>
      <c r="J194" s="21">
        <f t="shared" si="14"/>
        <v>5264</v>
      </c>
      <c r="K194" s="21">
        <f t="shared" si="14"/>
        <v>75</v>
      </c>
      <c r="L194" s="25">
        <f t="shared" si="15"/>
        <v>1.4247720364741641</v>
      </c>
      <c r="M194" s="21">
        <f t="shared" si="16"/>
        <v>330</v>
      </c>
      <c r="N194" s="25">
        <f t="shared" si="17"/>
        <v>6.2689969604863229</v>
      </c>
      <c r="O194" s="21">
        <f t="shared" si="18"/>
        <v>118</v>
      </c>
      <c r="P194" s="25">
        <f t="shared" si="19"/>
        <v>2.2416413373860182</v>
      </c>
    </row>
    <row r="195" spans="1:16" x14ac:dyDescent="0.25">
      <c r="A195" s="8" t="s">
        <v>151</v>
      </c>
      <c r="B195" s="9">
        <v>1</v>
      </c>
      <c r="C195" s="21">
        <f t="shared" si="10"/>
        <v>2912</v>
      </c>
      <c r="D195" s="21">
        <f t="shared" si="10"/>
        <v>2905</v>
      </c>
      <c r="E195" s="21">
        <f t="shared" si="10"/>
        <v>714</v>
      </c>
      <c r="F195" s="25">
        <f t="shared" si="11"/>
        <v>24.578313253012048</v>
      </c>
      <c r="G195" s="21">
        <f t="shared" si="12"/>
        <v>2911</v>
      </c>
      <c r="H195" s="21">
        <f t="shared" si="12"/>
        <v>98</v>
      </c>
      <c r="I195" s="25">
        <f t="shared" si="13"/>
        <v>3.3665407076605982</v>
      </c>
      <c r="J195" s="21">
        <f t="shared" si="14"/>
        <v>2909</v>
      </c>
      <c r="K195" s="21">
        <f t="shared" si="14"/>
        <v>30</v>
      </c>
      <c r="L195" s="25">
        <f t="shared" si="15"/>
        <v>1.0312822275696116</v>
      </c>
      <c r="M195" s="21">
        <f t="shared" si="16"/>
        <v>120</v>
      </c>
      <c r="N195" s="25">
        <f t="shared" si="17"/>
        <v>4.1251289102784465</v>
      </c>
      <c r="O195" s="21">
        <f t="shared" si="18"/>
        <v>40</v>
      </c>
      <c r="P195" s="25">
        <f t="shared" si="19"/>
        <v>1.3750429700928153</v>
      </c>
    </row>
    <row r="196" spans="1:16" x14ac:dyDescent="0.25">
      <c r="A196" s="8" t="s">
        <v>147</v>
      </c>
      <c r="B196" s="9">
        <v>1</v>
      </c>
      <c r="C196" s="21">
        <f t="shared" si="10"/>
        <v>8794</v>
      </c>
      <c r="D196" s="21">
        <f t="shared" si="10"/>
        <v>8775</v>
      </c>
      <c r="E196" s="21">
        <f t="shared" si="10"/>
        <v>2045</v>
      </c>
      <c r="F196" s="25">
        <f t="shared" si="11"/>
        <v>23.304843304843303</v>
      </c>
      <c r="G196" s="21">
        <f t="shared" si="12"/>
        <v>8793</v>
      </c>
      <c r="H196" s="21">
        <f t="shared" si="12"/>
        <v>354</v>
      </c>
      <c r="I196" s="25">
        <f t="shared" si="13"/>
        <v>4.0259297168201975</v>
      </c>
      <c r="J196" s="21">
        <f t="shared" si="14"/>
        <v>8793</v>
      </c>
      <c r="K196" s="21">
        <f t="shared" si="14"/>
        <v>89</v>
      </c>
      <c r="L196" s="25">
        <f t="shared" si="15"/>
        <v>1.0121687706129876</v>
      </c>
      <c r="M196" s="21">
        <f t="shared" si="16"/>
        <v>481</v>
      </c>
      <c r="N196" s="25">
        <f t="shared" si="17"/>
        <v>5.4702604344364838</v>
      </c>
      <c r="O196" s="21">
        <f t="shared" si="18"/>
        <v>154</v>
      </c>
      <c r="P196" s="25">
        <f t="shared" si="19"/>
        <v>1.7513931536449447</v>
      </c>
    </row>
    <row r="197" spans="1:16" x14ac:dyDescent="0.25">
      <c r="A197" s="8" t="s">
        <v>152</v>
      </c>
      <c r="B197" s="9">
        <v>1</v>
      </c>
      <c r="C197" s="21">
        <f t="shared" si="10"/>
        <v>5508</v>
      </c>
      <c r="D197" s="21">
        <f t="shared" si="10"/>
        <v>5472</v>
      </c>
      <c r="E197" s="21">
        <f t="shared" si="10"/>
        <v>1545</v>
      </c>
      <c r="F197" s="25">
        <f t="shared" si="11"/>
        <v>28.234649122807014</v>
      </c>
      <c r="G197" s="21">
        <f t="shared" si="12"/>
        <v>5469</v>
      </c>
      <c r="H197" s="21">
        <f t="shared" si="12"/>
        <v>201</v>
      </c>
      <c r="I197" s="25">
        <f t="shared" si="13"/>
        <v>3.6752605595172794</v>
      </c>
      <c r="J197" s="21">
        <f t="shared" si="14"/>
        <v>5440</v>
      </c>
      <c r="K197" s="21">
        <f t="shared" si="14"/>
        <v>77</v>
      </c>
      <c r="L197" s="25">
        <f t="shared" si="15"/>
        <v>1.4154411764705883</v>
      </c>
      <c r="M197" s="21">
        <f t="shared" si="16"/>
        <v>378</v>
      </c>
      <c r="N197" s="25">
        <f t="shared" si="17"/>
        <v>6.9485294117647065</v>
      </c>
      <c r="O197" s="21">
        <f t="shared" si="18"/>
        <v>149</v>
      </c>
      <c r="P197" s="25">
        <f t="shared" si="19"/>
        <v>2.7389705882352939</v>
      </c>
    </row>
    <row r="198" spans="1:16" x14ac:dyDescent="0.25">
      <c r="A198" s="8" t="s">
        <v>153</v>
      </c>
      <c r="B198" s="9">
        <v>2</v>
      </c>
      <c r="C198" s="21">
        <f t="shared" si="10"/>
        <v>3095</v>
      </c>
      <c r="D198" s="21">
        <f t="shared" si="10"/>
        <v>3080</v>
      </c>
      <c r="E198" s="21">
        <f t="shared" si="10"/>
        <v>840</v>
      </c>
      <c r="F198" s="25">
        <f t="shared" si="11"/>
        <v>27.27272727272727</v>
      </c>
      <c r="G198" s="21">
        <f t="shared" si="12"/>
        <v>3065</v>
      </c>
      <c r="H198" s="21">
        <f t="shared" si="12"/>
        <v>149</v>
      </c>
      <c r="I198" s="25">
        <f t="shared" si="13"/>
        <v>4.8613376835236544</v>
      </c>
      <c r="J198" s="21">
        <f t="shared" si="14"/>
        <v>3051</v>
      </c>
      <c r="K198" s="21">
        <f t="shared" si="14"/>
        <v>39</v>
      </c>
      <c r="L198" s="25">
        <f t="shared" si="15"/>
        <v>1.2782694198623401</v>
      </c>
      <c r="M198" s="21">
        <f t="shared" si="16"/>
        <v>175</v>
      </c>
      <c r="N198" s="25">
        <f t="shared" si="17"/>
        <v>5.7358243198951167</v>
      </c>
      <c r="O198" s="21">
        <f t="shared" si="18"/>
        <v>49</v>
      </c>
      <c r="P198" s="25">
        <f t="shared" si="19"/>
        <v>1.6060308095706328</v>
      </c>
    </row>
    <row r="199" spans="1:16" x14ac:dyDescent="0.25">
      <c r="C199" s="21"/>
      <c r="D199" s="21"/>
      <c r="E199" s="21"/>
      <c r="F199" s="22"/>
      <c r="G199" s="21"/>
      <c r="H199" s="21"/>
      <c r="I199" s="22"/>
      <c r="J199" s="21"/>
      <c r="K199" s="21"/>
      <c r="L199" s="22"/>
      <c r="M199" s="21"/>
      <c r="N199" s="22"/>
      <c r="O199" s="21"/>
      <c r="P199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AK15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baseColWidth="10" defaultRowHeight="15" x14ac:dyDescent="0.25"/>
  <cols>
    <col min="1" max="1" width="38.28515625" style="1" bestFit="1" customWidth="1"/>
    <col min="2" max="15" width="9.28515625" style="1" customWidth="1"/>
    <col min="16" max="16384" width="11.42578125" style="1"/>
  </cols>
  <sheetData>
    <row r="2" spans="1:15" x14ac:dyDescent="0.25">
      <c r="C2" s="16" t="s">
        <v>154</v>
      </c>
      <c r="D2" s="17"/>
      <c r="E2" s="17"/>
      <c r="F2" s="17"/>
      <c r="G2" s="17"/>
      <c r="H2" s="17"/>
      <c r="I2" s="17"/>
      <c r="J2" s="17"/>
      <c r="K2" s="17"/>
      <c r="L2"/>
    </row>
    <row r="3" spans="1:15" x14ac:dyDescent="0.25">
      <c r="C3" s="18"/>
      <c r="D3" s="16" t="s">
        <v>179</v>
      </c>
      <c r="E3" s="18"/>
      <c r="F3" s="18"/>
      <c r="G3" s="18"/>
      <c r="H3" s="18"/>
      <c r="I3" s="18"/>
      <c r="J3" s="18"/>
      <c r="K3" s="18"/>
      <c r="L3"/>
    </row>
    <row r="4" spans="1:15" x14ac:dyDescent="0.25">
      <c r="A4" s="19" t="s">
        <v>155</v>
      </c>
    </row>
    <row r="5" spans="1:15" ht="15.75" x14ac:dyDescent="0.25">
      <c r="A5" s="27" t="s">
        <v>156</v>
      </c>
      <c r="B5" s="27" t="s">
        <v>157</v>
      </c>
      <c r="C5" s="28"/>
      <c r="D5" s="28"/>
      <c r="E5" s="28"/>
      <c r="F5" s="29"/>
      <c r="G5" s="30" t="s">
        <v>1</v>
      </c>
      <c r="H5" s="30"/>
      <c r="I5" s="30"/>
      <c r="J5" s="28"/>
      <c r="K5" s="28"/>
      <c r="L5" s="28"/>
      <c r="M5" s="28"/>
      <c r="N5" s="28"/>
      <c r="O5" s="28"/>
    </row>
    <row r="6" spans="1:15" x14ac:dyDescent="0.25">
      <c r="A6" s="27"/>
      <c r="B6" s="27"/>
      <c r="C6" s="26" t="s">
        <v>6</v>
      </c>
      <c r="D6" s="26"/>
      <c r="E6" s="26"/>
      <c r="F6" s="26" t="s">
        <v>7</v>
      </c>
      <c r="G6" s="26"/>
      <c r="H6" s="26"/>
      <c r="I6" s="27" t="s">
        <v>158</v>
      </c>
      <c r="J6" s="26" t="s">
        <v>159</v>
      </c>
      <c r="K6" s="26"/>
      <c r="L6" s="20" t="s">
        <v>9</v>
      </c>
      <c r="M6" s="20"/>
      <c r="N6" s="26" t="s">
        <v>10</v>
      </c>
      <c r="O6" s="26"/>
    </row>
    <row r="7" spans="1:15" ht="25.5" x14ac:dyDescent="0.25">
      <c r="A7" s="27"/>
      <c r="B7" s="27"/>
      <c r="C7" s="24" t="s">
        <v>158</v>
      </c>
      <c r="D7" s="23" t="s">
        <v>16</v>
      </c>
      <c r="E7" s="23" t="s">
        <v>160</v>
      </c>
      <c r="F7" s="24" t="s">
        <v>158</v>
      </c>
      <c r="G7" s="23" t="s">
        <v>16</v>
      </c>
      <c r="H7" s="23" t="s">
        <v>160</v>
      </c>
      <c r="I7" s="27"/>
      <c r="J7" s="23" t="s">
        <v>16</v>
      </c>
      <c r="K7" s="23" t="s">
        <v>160</v>
      </c>
      <c r="L7" s="23" t="s">
        <v>16</v>
      </c>
      <c r="M7" s="23" t="s">
        <v>160</v>
      </c>
      <c r="N7" s="23" t="s">
        <v>16</v>
      </c>
      <c r="O7" s="23" t="s">
        <v>160</v>
      </c>
    </row>
    <row r="8" spans="1:15" x14ac:dyDescent="0.25">
      <c r="A8" s="31" t="s">
        <v>87</v>
      </c>
      <c r="B8" s="32">
        <f>SUM(B9,B77,B114,B131)</f>
        <v>295557</v>
      </c>
      <c r="C8" s="32">
        <f t="shared" ref="C8:N8" si="0">SUM(C9,C77,C114,C131)</f>
        <v>293850</v>
      </c>
      <c r="D8" s="32">
        <f t="shared" si="0"/>
        <v>86734</v>
      </c>
      <c r="E8" s="33">
        <f>(D8/C8)*100</f>
        <v>29.516419942147355</v>
      </c>
      <c r="F8" s="32">
        <f t="shared" si="0"/>
        <v>294503</v>
      </c>
      <c r="G8" s="32">
        <f t="shared" si="0"/>
        <v>16661</v>
      </c>
      <c r="H8" s="34">
        <f>(G8/F8)*100</f>
        <v>5.6573277691568506</v>
      </c>
      <c r="I8" s="32">
        <f t="shared" si="0"/>
        <v>293490</v>
      </c>
      <c r="J8" s="32">
        <f t="shared" si="0"/>
        <v>3514</v>
      </c>
      <c r="K8" s="34">
        <f>(J8/I8)*100</f>
        <v>1.1973150703601487</v>
      </c>
      <c r="L8" s="32">
        <f t="shared" si="0"/>
        <v>15515</v>
      </c>
      <c r="M8" s="34">
        <f>(L8/I8)*100</f>
        <v>5.2863811373470986</v>
      </c>
      <c r="N8" s="32">
        <f t="shared" si="0"/>
        <v>4742</v>
      </c>
      <c r="O8" s="34">
        <f>100*(N8/I8)</f>
        <v>1.6157279634740538</v>
      </c>
    </row>
    <row r="9" spans="1:15" x14ac:dyDescent="0.25">
      <c r="A9" s="35" t="s">
        <v>161</v>
      </c>
      <c r="B9" s="36">
        <f>SUM(B10,B15,B28,B41,B50,B58,B72)</f>
        <v>117811</v>
      </c>
      <c r="C9" s="36">
        <f t="shared" ref="C9:N9" si="1">SUM(C10,C15,C28,C41,C50,C58,C72)</f>
        <v>116742</v>
      </c>
      <c r="D9" s="36">
        <f t="shared" si="1"/>
        <v>36667</v>
      </c>
      <c r="E9" s="37">
        <f>(D9/C9)*100</f>
        <v>31.408576176526015</v>
      </c>
      <c r="F9" s="36">
        <f t="shared" si="1"/>
        <v>117184</v>
      </c>
      <c r="G9" s="36">
        <f t="shared" si="1"/>
        <v>9150</v>
      </c>
      <c r="H9" s="38">
        <f t="shared" ref="H9:H72" si="2">(G9/F9)*100</f>
        <v>7.8082332058984152</v>
      </c>
      <c r="I9" s="36">
        <f t="shared" si="1"/>
        <v>116411</v>
      </c>
      <c r="J9" s="36">
        <f t="shared" si="1"/>
        <v>1407</v>
      </c>
      <c r="K9" s="38">
        <f t="shared" ref="K9:K72" si="3">(J9/I9)*100</f>
        <v>1.2086486672221697</v>
      </c>
      <c r="L9" s="36">
        <f t="shared" si="1"/>
        <v>5896</v>
      </c>
      <c r="M9" s="38">
        <f t="shared" ref="M9:M72" si="4">(L9/I9)*100</f>
        <v>5.0648134626452821</v>
      </c>
      <c r="N9" s="36">
        <f t="shared" si="1"/>
        <v>1629</v>
      </c>
      <c r="O9" s="38">
        <f t="shared" ref="O9:O72" si="5">100*(N9/I9)</f>
        <v>1.399352294886222</v>
      </c>
    </row>
    <row r="10" spans="1:15" x14ac:dyDescent="0.25">
      <c r="A10" s="39" t="s">
        <v>162</v>
      </c>
      <c r="B10" s="40">
        <f>SUM(B11:B14)</f>
        <v>20390</v>
      </c>
      <c r="C10" s="40">
        <f t="shared" ref="C10:N10" si="6">SUM(C11:C14)</f>
        <v>20276</v>
      </c>
      <c r="D10" s="40">
        <f t="shared" si="6"/>
        <v>7355</v>
      </c>
      <c r="E10" s="41">
        <f>(D10/C10)*100</f>
        <v>36.274413099230621</v>
      </c>
      <c r="F10" s="40">
        <f t="shared" si="6"/>
        <v>20273</v>
      </c>
      <c r="G10" s="40">
        <f t="shared" si="6"/>
        <v>1640</v>
      </c>
      <c r="H10" s="42">
        <f t="shared" si="2"/>
        <v>8.0895772702609374</v>
      </c>
      <c r="I10" s="40">
        <f t="shared" si="6"/>
        <v>20203</v>
      </c>
      <c r="J10" s="40">
        <f t="shared" si="6"/>
        <v>282</v>
      </c>
      <c r="K10" s="42">
        <f t="shared" si="3"/>
        <v>1.3958323021333465</v>
      </c>
      <c r="L10" s="40">
        <f t="shared" si="6"/>
        <v>1045</v>
      </c>
      <c r="M10" s="42">
        <f t="shared" si="4"/>
        <v>5.1724991337920114</v>
      </c>
      <c r="N10" s="40">
        <f t="shared" si="6"/>
        <v>266</v>
      </c>
      <c r="O10" s="42">
        <f t="shared" si="5"/>
        <v>1.3166361431470575</v>
      </c>
    </row>
    <row r="11" spans="1:15" x14ac:dyDescent="0.25">
      <c r="A11" s="43" t="s">
        <v>20</v>
      </c>
      <c r="B11" s="44">
        <v>7286</v>
      </c>
      <c r="C11" s="44">
        <v>7252</v>
      </c>
      <c r="D11" s="44">
        <v>2894</v>
      </c>
      <c r="E11" s="45">
        <v>39.90623276337562</v>
      </c>
      <c r="F11" s="44">
        <v>7263</v>
      </c>
      <c r="G11" s="44">
        <v>599</v>
      </c>
      <c r="H11" s="46">
        <v>8.2472807379870581</v>
      </c>
      <c r="I11" s="44">
        <v>7225</v>
      </c>
      <c r="J11" s="44">
        <v>88</v>
      </c>
      <c r="K11" s="46">
        <v>1.2179930795847751</v>
      </c>
      <c r="L11" s="44">
        <v>440</v>
      </c>
      <c r="M11" s="46">
        <v>6.0899653979238755</v>
      </c>
      <c r="N11" s="44">
        <v>91</v>
      </c>
      <c r="O11" s="46">
        <v>1.259515570934256</v>
      </c>
    </row>
    <row r="12" spans="1:15" x14ac:dyDescent="0.25">
      <c r="A12" s="43" t="s">
        <v>19</v>
      </c>
      <c r="B12" s="44">
        <v>6871</v>
      </c>
      <c r="C12" s="44">
        <v>6844</v>
      </c>
      <c r="D12" s="44">
        <v>2149</v>
      </c>
      <c r="E12" s="45">
        <v>31.399766218585622</v>
      </c>
      <c r="F12" s="44">
        <v>6841</v>
      </c>
      <c r="G12" s="44">
        <v>543</v>
      </c>
      <c r="H12" s="46">
        <v>7.9374360473614969</v>
      </c>
      <c r="I12" s="44">
        <v>6811</v>
      </c>
      <c r="J12" s="44">
        <v>92</v>
      </c>
      <c r="K12" s="46">
        <v>1.3507561297900454</v>
      </c>
      <c r="L12" s="44">
        <v>285</v>
      </c>
      <c r="M12" s="46">
        <v>4.1844075759800319</v>
      </c>
      <c r="N12" s="44">
        <v>79</v>
      </c>
      <c r="O12" s="46">
        <v>1.1598884157979739</v>
      </c>
    </row>
    <row r="13" spans="1:15" x14ac:dyDescent="0.25">
      <c r="A13" s="43" t="s">
        <v>21</v>
      </c>
      <c r="B13" s="44">
        <v>3879</v>
      </c>
      <c r="C13" s="44">
        <v>3873</v>
      </c>
      <c r="D13" s="44">
        <v>1450</v>
      </c>
      <c r="E13" s="45">
        <v>37.438678027368965</v>
      </c>
      <c r="F13" s="44">
        <v>3860</v>
      </c>
      <c r="G13" s="44">
        <v>285</v>
      </c>
      <c r="H13" s="46">
        <v>7.3834196891191706</v>
      </c>
      <c r="I13" s="44">
        <v>3853</v>
      </c>
      <c r="J13" s="44">
        <v>45</v>
      </c>
      <c r="K13" s="46">
        <v>1.1679211004412147</v>
      </c>
      <c r="L13" s="44">
        <v>181</v>
      </c>
      <c r="M13" s="46">
        <v>4.6976382039968856</v>
      </c>
      <c r="N13" s="44">
        <v>47</v>
      </c>
      <c r="O13" s="46">
        <v>1.2198287049052685</v>
      </c>
    </row>
    <row r="14" spans="1:15" x14ac:dyDescent="0.25">
      <c r="A14" s="43" t="s">
        <v>22</v>
      </c>
      <c r="B14" s="44">
        <v>2354</v>
      </c>
      <c r="C14" s="44">
        <v>2307</v>
      </c>
      <c r="D14" s="44">
        <v>862</v>
      </c>
      <c r="E14" s="45">
        <v>37.36454269614218</v>
      </c>
      <c r="F14" s="44">
        <v>2309</v>
      </c>
      <c r="G14" s="44">
        <v>213</v>
      </c>
      <c r="H14" s="46">
        <v>9.224772628843656</v>
      </c>
      <c r="I14" s="44">
        <v>2314</v>
      </c>
      <c r="J14" s="44">
        <v>57</v>
      </c>
      <c r="K14" s="46">
        <v>2.4632670700086434</v>
      </c>
      <c r="L14" s="44">
        <v>139</v>
      </c>
      <c r="M14" s="46">
        <v>6.0069144338807261</v>
      </c>
      <c r="N14" s="44">
        <v>49</v>
      </c>
      <c r="O14" s="46">
        <v>2.1175453759723424</v>
      </c>
    </row>
    <row r="15" spans="1:15" x14ac:dyDescent="0.25">
      <c r="A15" s="39" t="s">
        <v>163</v>
      </c>
      <c r="B15" s="40">
        <f>SUM(B16:B27)</f>
        <v>50805</v>
      </c>
      <c r="C15" s="40">
        <f t="shared" ref="C15:N15" si="7">SUM(C16:C27)</f>
        <v>50202</v>
      </c>
      <c r="D15" s="40">
        <f t="shared" si="7"/>
        <v>13699</v>
      </c>
      <c r="E15" s="41">
        <f>(D15/C15)*100</f>
        <v>27.287757459862156</v>
      </c>
      <c r="F15" s="40">
        <f t="shared" si="7"/>
        <v>50645</v>
      </c>
      <c r="G15" s="40">
        <f t="shared" si="7"/>
        <v>4429</v>
      </c>
      <c r="H15" s="42">
        <f t="shared" si="2"/>
        <v>8.7451870865830781</v>
      </c>
      <c r="I15" s="40">
        <f t="shared" si="7"/>
        <v>49982</v>
      </c>
      <c r="J15" s="40">
        <f t="shared" si="7"/>
        <v>365</v>
      </c>
      <c r="K15" s="42">
        <f t="shared" si="3"/>
        <v>0.73026289464207106</v>
      </c>
      <c r="L15" s="40">
        <f t="shared" si="7"/>
        <v>2348</v>
      </c>
      <c r="M15" s="42">
        <f t="shared" si="4"/>
        <v>4.6976911688207759</v>
      </c>
      <c r="N15" s="40">
        <f t="shared" si="7"/>
        <v>461</v>
      </c>
      <c r="O15" s="42">
        <f t="shared" si="5"/>
        <v>0.92233203953423237</v>
      </c>
    </row>
    <row r="16" spans="1:15" x14ac:dyDescent="0.25">
      <c r="A16" s="43" t="s">
        <v>24</v>
      </c>
      <c r="B16" s="44">
        <v>1707</v>
      </c>
      <c r="C16" s="44">
        <v>1688</v>
      </c>
      <c r="D16" s="44">
        <v>503</v>
      </c>
      <c r="E16" s="45">
        <v>29.798578199052134</v>
      </c>
      <c r="F16" s="44">
        <v>1705</v>
      </c>
      <c r="G16" s="44">
        <v>146</v>
      </c>
      <c r="H16" s="46">
        <v>8.5630498533724335</v>
      </c>
      <c r="I16" s="44">
        <v>1690</v>
      </c>
      <c r="J16" s="44">
        <v>10</v>
      </c>
      <c r="K16" s="46">
        <v>0.59171597633136097</v>
      </c>
      <c r="L16" s="44">
        <v>67</v>
      </c>
      <c r="M16" s="46">
        <v>3.9644970414201182</v>
      </c>
      <c r="N16" s="44">
        <v>11</v>
      </c>
      <c r="O16" s="46">
        <v>0.65088757396449703</v>
      </c>
    </row>
    <row r="17" spans="1:15" x14ac:dyDescent="0.25">
      <c r="A17" s="43" t="s">
        <v>23</v>
      </c>
      <c r="B17" s="44">
        <v>21139</v>
      </c>
      <c r="C17" s="44">
        <v>20830</v>
      </c>
      <c r="D17" s="44">
        <v>4326</v>
      </c>
      <c r="E17" s="45">
        <v>20.768122899663947</v>
      </c>
      <c r="F17" s="44">
        <v>21036</v>
      </c>
      <c r="G17" s="44">
        <v>1514</v>
      </c>
      <c r="H17" s="46">
        <v>7.1971857767636429</v>
      </c>
      <c r="I17" s="44">
        <v>20743</v>
      </c>
      <c r="J17" s="44">
        <v>183</v>
      </c>
      <c r="K17" s="46">
        <v>0.88222532902665962</v>
      </c>
      <c r="L17" s="44">
        <v>1125</v>
      </c>
      <c r="M17" s="46">
        <v>5.4235163669671698</v>
      </c>
      <c r="N17" s="44">
        <v>252</v>
      </c>
      <c r="O17" s="46">
        <v>1.2148676662006461</v>
      </c>
    </row>
    <row r="18" spans="1:15" x14ac:dyDescent="0.25">
      <c r="A18" s="43" t="s">
        <v>25</v>
      </c>
      <c r="B18" s="44">
        <v>811</v>
      </c>
      <c r="C18" s="44">
        <v>809</v>
      </c>
      <c r="D18" s="44">
        <v>378</v>
      </c>
      <c r="E18" s="45">
        <v>46.72435105067985</v>
      </c>
      <c r="F18" s="44">
        <v>810</v>
      </c>
      <c r="G18" s="44">
        <v>80</v>
      </c>
      <c r="H18" s="46">
        <v>9.8765432098765427</v>
      </c>
      <c r="I18" s="44">
        <v>807</v>
      </c>
      <c r="J18" s="44">
        <v>0</v>
      </c>
      <c r="K18" s="46">
        <v>0</v>
      </c>
      <c r="L18" s="44">
        <v>66</v>
      </c>
      <c r="M18" s="46">
        <v>8.1784386617100377</v>
      </c>
      <c r="N18" s="44">
        <v>6</v>
      </c>
      <c r="O18" s="46">
        <v>0.74349442379182151</v>
      </c>
    </row>
    <row r="19" spans="1:15" x14ac:dyDescent="0.25">
      <c r="A19" s="43" t="s">
        <v>26</v>
      </c>
      <c r="B19" s="44">
        <v>2061</v>
      </c>
      <c r="C19" s="44">
        <v>2037</v>
      </c>
      <c r="D19" s="44">
        <v>622</v>
      </c>
      <c r="E19" s="45">
        <v>30.535100638193423</v>
      </c>
      <c r="F19" s="44">
        <v>2059</v>
      </c>
      <c r="G19" s="44">
        <v>137</v>
      </c>
      <c r="H19" s="46">
        <v>6.6537153958232151</v>
      </c>
      <c r="I19" s="44">
        <v>2013</v>
      </c>
      <c r="J19" s="44">
        <v>11</v>
      </c>
      <c r="K19" s="46">
        <v>0.54644808743169404</v>
      </c>
      <c r="L19" s="44">
        <v>140</v>
      </c>
      <c r="M19" s="46">
        <v>6.9547938400397413</v>
      </c>
      <c r="N19" s="44">
        <v>35</v>
      </c>
      <c r="O19" s="46">
        <v>1.7386984600099353</v>
      </c>
    </row>
    <row r="20" spans="1:15" x14ac:dyDescent="0.25">
      <c r="A20" s="43" t="s">
        <v>27</v>
      </c>
      <c r="B20" s="44">
        <v>7358</v>
      </c>
      <c r="C20" s="44">
        <v>7234</v>
      </c>
      <c r="D20" s="44">
        <v>2743</v>
      </c>
      <c r="E20" s="45">
        <v>37.918164224495435</v>
      </c>
      <c r="F20" s="44">
        <v>7324</v>
      </c>
      <c r="G20" s="44">
        <v>925</v>
      </c>
      <c r="H20" s="46">
        <v>12.62971054068815</v>
      </c>
      <c r="I20" s="44">
        <v>7207</v>
      </c>
      <c r="J20" s="44">
        <v>29</v>
      </c>
      <c r="K20" s="46">
        <v>0.40238656861384764</v>
      </c>
      <c r="L20" s="44">
        <v>272</v>
      </c>
      <c r="M20" s="46">
        <v>3.7741085056195369</v>
      </c>
      <c r="N20" s="44">
        <v>25</v>
      </c>
      <c r="O20" s="46">
        <v>0.3468849729429721</v>
      </c>
    </row>
    <row r="21" spans="1:15" x14ac:dyDescent="0.25">
      <c r="A21" s="43" t="s">
        <v>28</v>
      </c>
      <c r="B21" s="44">
        <v>4726</v>
      </c>
      <c r="C21" s="44">
        <v>4690</v>
      </c>
      <c r="D21" s="44">
        <v>1654</v>
      </c>
      <c r="E21" s="45">
        <v>35.266524520255864</v>
      </c>
      <c r="F21" s="44">
        <v>4720</v>
      </c>
      <c r="G21" s="44">
        <v>475</v>
      </c>
      <c r="H21" s="46">
        <v>10.063559322033898</v>
      </c>
      <c r="I21" s="44">
        <v>4711</v>
      </c>
      <c r="J21" s="44">
        <v>44</v>
      </c>
      <c r="K21" s="46">
        <v>0.93398429208236045</v>
      </c>
      <c r="L21" s="44">
        <v>171</v>
      </c>
      <c r="M21" s="46">
        <v>3.6298025896837194</v>
      </c>
      <c r="N21" s="44">
        <v>33</v>
      </c>
      <c r="O21" s="46">
        <v>0.70048821906177039</v>
      </c>
    </row>
    <row r="22" spans="1:15" x14ac:dyDescent="0.25">
      <c r="A22" s="43" t="s">
        <v>29</v>
      </c>
      <c r="B22" s="44">
        <v>575</v>
      </c>
      <c r="C22" s="44">
        <v>574</v>
      </c>
      <c r="D22" s="44">
        <v>137</v>
      </c>
      <c r="E22" s="45">
        <v>23.867595818815332</v>
      </c>
      <c r="F22" s="44">
        <v>575</v>
      </c>
      <c r="G22" s="44">
        <v>29</v>
      </c>
      <c r="H22" s="46">
        <v>5.0434782608695654</v>
      </c>
      <c r="I22" s="44">
        <v>571</v>
      </c>
      <c r="J22" s="44">
        <v>1</v>
      </c>
      <c r="K22" s="46">
        <v>0.17513134851138354</v>
      </c>
      <c r="L22" s="44">
        <v>15</v>
      </c>
      <c r="M22" s="46">
        <v>2.6269702276707529</v>
      </c>
      <c r="N22" s="44">
        <v>4</v>
      </c>
      <c r="O22" s="46">
        <v>0.70052539404553416</v>
      </c>
    </row>
    <row r="23" spans="1:15" x14ac:dyDescent="0.25">
      <c r="A23" s="43" t="s">
        <v>30</v>
      </c>
      <c r="B23" s="44">
        <v>6132</v>
      </c>
      <c r="C23" s="44">
        <v>6091</v>
      </c>
      <c r="D23" s="44">
        <v>1518</v>
      </c>
      <c r="E23" s="45">
        <v>24.922016089312098</v>
      </c>
      <c r="F23" s="44">
        <v>6125</v>
      </c>
      <c r="G23" s="44">
        <v>537</v>
      </c>
      <c r="H23" s="46">
        <v>8.7673469387755087</v>
      </c>
      <c r="I23" s="44">
        <v>6006</v>
      </c>
      <c r="J23" s="44">
        <v>43</v>
      </c>
      <c r="K23" s="46">
        <v>0.71595071595071602</v>
      </c>
      <c r="L23" s="44">
        <v>233</v>
      </c>
      <c r="M23" s="46">
        <v>3.8794538794538793</v>
      </c>
      <c r="N23" s="44">
        <v>50</v>
      </c>
      <c r="O23" s="46">
        <v>0.83250083250083262</v>
      </c>
    </row>
    <row r="24" spans="1:15" x14ac:dyDescent="0.25">
      <c r="A24" s="43" t="s">
        <v>31</v>
      </c>
      <c r="B24" s="44">
        <v>1976</v>
      </c>
      <c r="C24" s="44">
        <v>1951</v>
      </c>
      <c r="D24" s="44">
        <v>445</v>
      </c>
      <c r="E24" s="45">
        <v>22.808815991799079</v>
      </c>
      <c r="F24" s="44">
        <v>1972</v>
      </c>
      <c r="G24" s="44">
        <v>172</v>
      </c>
      <c r="H24" s="46">
        <v>8.7221095334685597</v>
      </c>
      <c r="I24" s="44">
        <v>1948</v>
      </c>
      <c r="J24" s="44">
        <v>22</v>
      </c>
      <c r="K24" s="46">
        <v>1.1293634496919918</v>
      </c>
      <c r="L24" s="44">
        <v>56</v>
      </c>
      <c r="M24" s="46">
        <v>2.8747433264887063</v>
      </c>
      <c r="N24" s="44">
        <v>11</v>
      </c>
      <c r="O24" s="46">
        <v>0.56468172484599588</v>
      </c>
    </row>
    <row r="25" spans="1:15" x14ac:dyDescent="0.25">
      <c r="A25" s="43" t="s">
        <v>32</v>
      </c>
      <c r="B25" s="44">
        <v>650</v>
      </c>
      <c r="C25" s="44">
        <v>649</v>
      </c>
      <c r="D25" s="44">
        <v>174</v>
      </c>
      <c r="E25" s="45">
        <v>26.810477657935284</v>
      </c>
      <c r="F25" s="44">
        <v>650</v>
      </c>
      <c r="G25" s="44">
        <v>62</v>
      </c>
      <c r="H25" s="46">
        <v>9.5384615384615383</v>
      </c>
      <c r="I25" s="44">
        <v>646</v>
      </c>
      <c r="J25" s="44">
        <v>2</v>
      </c>
      <c r="K25" s="46">
        <v>0.30959752321981426</v>
      </c>
      <c r="L25" s="44">
        <v>15</v>
      </c>
      <c r="M25" s="46">
        <v>2.321981424148607</v>
      </c>
      <c r="N25" s="44">
        <v>3</v>
      </c>
      <c r="O25" s="46">
        <v>0.46439628482972134</v>
      </c>
    </row>
    <row r="26" spans="1:15" x14ac:dyDescent="0.25">
      <c r="A26" s="43" t="s">
        <v>33</v>
      </c>
      <c r="B26" s="44">
        <v>2746</v>
      </c>
      <c r="C26" s="44">
        <v>2735</v>
      </c>
      <c r="D26" s="44">
        <v>884</v>
      </c>
      <c r="E26" s="45">
        <v>32.321755027422306</v>
      </c>
      <c r="F26" s="44">
        <v>2745</v>
      </c>
      <c r="G26" s="44">
        <v>284</v>
      </c>
      <c r="H26" s="46">
        <v>10.346083788706739</v>
      </c>
      <c r="I26" s="44">
        <v>2727</v>
      </c>
      <c r="J26" s="44">
        <v>16</v>
      </c>
      <c r="K26" s="46">
        <v>0.58672533920058667</v>
      </c>
      <c r="L26" s="44">
        <v>132</v>
      </c>
      <c r="M26" s="46">
        <v>4.8404840484048401</v>
      </c>
      <c r="N26" s="44">
        <v>22</v>
      </c>
      <c r="O26" s="46">
        <v>0.80674734140080673</v>
      </c>
    </row>
    <row r="27" spans="1:15" x14ac:dyDescent="0.25">
      <c r="A27" s="43" t="s">
        <v>34</v>
      </c>
      <c r="B27" s="44">
        <v>924</v>
      </c>
      <c r="C27" s="44">
        <v>914</v>
      </c>
      <c r="D27" s="44">
        <v>315</v>
      </c>
      <c r="E27" s="45">
        <v>34.463894967177247</v>
      </c>
      <c r="F27" s="44">
        <v>924</v>
      </c>
      <c r="G27" s="44">
        <v>68</v>
      </c>
      <c r="H27" s="46">
        <v>7.3593073593073601</v>
      </c>
      <c r="I27" s="44">
        <v>913</v>
      </c>
      <c r="J27" s="44">
        <v>4</v>
      </c>
      <c r="K27" s="46">
        <v>0.43811610076670315</v>
      </c>
      <c r="L27" s="44">
        <v>56</v>
      </c>
      <c r="M27" s="46">
        <v>6.1336254107338446</v>
      </c>
      <c r="N27" s="44">
        <v>9</v>
      </c>
      <c r="O27" s="46">
        <v>0.98576122672508226</v>
      </c>
    </row>
    <row r="28" spans="1:15" x14ac:dyDescent="0.25">
      <c r="A28" s="39" t="s">
        <v>164</v>
      </c>
      <c r="B28" s="40">
        <f>SUM(B29:B40)</f>
        <v>19466</v>
      </c>
      <c r="C28" s="40">
        <f t="shared" ref="C28:N28" si="8">SUM(C29:C40)</f>
        <v>19357</v>
      </c>
      <c r="D28" s="40">
        <f t="shared" si="8"/>
        <v>6967</v>
      </c>
      <c r="E28" s="41">
        <f>(D28/C28)*100</f>
        <v>35.992147543524304</v>
      </c>
      <c r="F28" s="40">
        <f t="shared" si="8"/>
        <v>19269</v>
      </c>
      <c r="G28" s="40">
        <f t="shared" si="8"/>
        <v>1085</v>
      </c>
      <c r="H28" s="42">
        <f t="shared" si="2"/>
        <v>5.6308059577559817</v>
      </c>
      <c r="I28" s="40">
        <f t="shared" si="8"/>
        <v>19325</v>
      </c>
      <c r="J28" s="40">
        <f t="shared" si="8"/>
        <v>371</v>
      </c>
      <c r="K28" s="42">
        <f t="shared" si="3"/>
        <v>1.9197930142302717</v>
      </c>
      <c r="L28" s="40">
        <f t="shared" si="8"/>
        <v>1035</v>
      </c>
      <c r="M28" s="42">
        <f t="shared" si="4"/>
        <v>5.3557567917205695</v>
      </c>
      <c r="N28" s="40">
        <f t="shared" si="8"/>
        <v>372</v>
      </c>
      <c r="O28" s="42">
        <f t="shared" si="5"/>
        <v>1.9249676584734798</v>
      </c>
    </row>
    <row r="29" spans="1:15" x14ac:dyDescent="0.25">
      <c r="A29" s="43" t="s">
        <v>35</v>
      </c>
      <c r="B29" s="44">
        <v>3822</v>
      </c>
      <c r="C29" s="44">
        <v>3799</v>
      </c>
      <c r="D29" s="44">
        <v>783</v>
      </c>
      <c r="E29" s="45">
        <v>20.610687022900763</v>
      </c>
      <c r="F29" s="44">
        <v>3765</v>
      </c>
      <c r="G29" s="44">
        <v>167</v>
      </c>
      <c r="H29" s="46">
        <v>4.4355909694555118</v>
      </c>
      <c r="I29" s="44">
        <v>3800</v>
      </c>
      <c r="J29" s="44">
        <v>107</v>
      </c>
      <c r="K29" s="46">
        <v>2.8157894736842106</v>
      </c>
      <c r="L29" s="44">
        <v>174</v>
      </c>
      <c r="M29" s="46">
        <v>4.5789473684210522</v>
      </c>
      <c r="N29" s="44">
        <v>60</v>
      </c>
      <c r="O29" s="46">
        <v>1.5789473684210527</v>
      </c>
    </row>
    <row r="30" spans="1:15" x14ac:dyDescent="0.25">
      <c r="A30" s="43" t="s">
        <v>36</v>
      </c>
      <c r="B30" s="44">
        <v>820</v>
      </c>
      <c r="C30" s="44">
        <v>817</v>
      </c>
      <c r="D30" s="44">
        <v>394</v>
      </c>
      <c r="E30" s="45">
        <v>48.225214198286416</v>
      </c>
      <c r="F30" s="44">
        <v>815</v>
      </c>
      <c r="G30" s="44">
        <v>60</v>
      </c>
      <c r="H30" s="46">
        <v>7.3619631901840492</v>
      </c>
      <c r="I30" s="44">
        <v>815</v>
      </c>
      <c r="J30" s="44">
        <v>11</v>
      </c>
      <c r="K30" s="46">
        <v>1.3496932515337423</v>
      </c>
      <c r="L30" s="44">
        <v>49</v>
      </c>
      <c r="M30" s="46">
        <v>6.0122699386503067</v>
      </c>
      <c r="N30" s="44">
        <v>19</v>
      </c>
      <c r="O30" s="46">
        <v>2.3312883435582821</v>
      </c>
    </row>
    <row r="31" spans="1:15" x14ac:dyDescent="0.25">
      <c r="A31" s="43" t="s">
        <v>37</v>
      </c>
      <c r="B31" s="44">
        <v>2535</v>
      </c>
      <c r="C31" s="44">
        <v>2520</v>
      </c>
      <c r="D31" s="44">
        <v>1067</v>
      </c>
      <c r="E31" s="45">
        <v>42.341269841269842</v>
      </c>
      <c r="F31" s="44">
        <v>2503</v>
      </c>
      <c r="G31" s="44">
        <v>147</v>
      </c>
      <c r="H31" s="46">
        <v>5.8729524570515386</v>
      </c>
      <c r="I31" s="44">
        <v>2507</v>
      </c>
      <c r="J31" s="44">
        <v>51</v>
      </c>
      <c r="K31" s="46">
        <v>2.0343039489429597</v>
      </c>
      <c r="L31" s="44">
        <v>137</v>
      </c>
      <c r="M31" s="46">
        <v>5.4646988432389314</v>
      </c>
      <c r="N31" s="44">
        <v>50</v>
      </c>
      <c r="O31" s="46">
        <v>1.9944156362185879</v>
      </c>
    </row>
    <row r="32" spans="1:15" x14ac:dyDescent="0.25">
      <c r="A32" s="43" t="s">
        <v>38</v>
      </c>
      <c r="B32" s="44">
        <v>2901</v>
      </c>
      <c r="C32" s="44">
        <v>2877</v>
      </c>
      <c r="D32" s="44">
        <v>1185</v>
      </c>
      <c r="E32" s="45">
        <v>41.188738269030239</v>
      </c>
      <c r="F32" s="44">
        <v>2861</v>
      </c>
      <c r="G32" s="44">
        <v>186</v>
      </c>
      <c r="H32" s="46">
        <v>6.5012233484795523</v>
      </c>
      <c r="I32" s="44">
        <v>2871</v>
      </c>
      <c r="J32" s="44">
        <v>65</v>
      </c>
      <c r="K32" s="46">
        <v>2.2640195053988155</v>
      </c>
      <c r="L32" s="44">
        <v>202</v>
      </c>
      <c r="M32" s="46">
        <v>7.0358760013932429</v>
      </c>
      <c r="N32" s="44">
        <v>68</v>
      </c>
      <c r="O32" s="46">
        <v>2.3685127133402992</v>
      </c>
    </row>
    <row r="33" spans="1:15" x14ac:dyDescent="0.25">
      <c r="A33" s="43" t="s">
        <v>39</v>
      </c>
      <c r="B33" s="44">
        <v>111</v>
      </c>
      <c r="C33" s="44">
        <v>111</v>
      </c>
      <c r="D33" s="44">
        <v>28</v>
      </c>
      <c r="E33" s="45">
        <v>25.225225225225223</v>
      </c>
      <c r="F33" s="44">
        <v>111</v>
      </c>
      <c r="G33" s="44">
        <v>0</v>
      </c>
      <c r="H33" s="46">
        <v>0</v>
      </c>
      <c r="I33" s="44">
        <v>111</v>
      </c>
      <c r="J33" s="44">
        <v>0</v>
      </c>
      <c r="K33" s="46">
        <v>0</v>
      </c>
      <c r="L33" s="44">
        <v>5</v>
      </c>
      <c r="M33" s="46">
        <v>4.5045045045045047</v>
      </c>
      <c r="N33" s="44">
        <v>1</v>
      </c>
      <c r="O33" s="46">
        <v>0.90090090090090091</v>
      </c>
    </row>
    <row r="34" spans="1:15" x14ac:dyDescent="0.25">
      <c r="A34" s="43" t="s">
        <v>40</v>
      </c>
      <c r="B34" s="44">
        <v>923</v>
      </c>
      <c r="C34" s="44">
        <v>923</v>
      </c>
      <c r="D34" s="44">
        <v>216</v>
      </c>
      <c r="E34" s="45">
        <v>23.401950162513543</v>
      </c>
      <c r="F34" s="44">
        <v>921</v>
      </c>
      <c r="G34" s="44">
        <v>33</v>
      </c>
      <c r="H34" s="46">
        <v>3.5830618892508146</v>
      </c>
      <c r="I34" s="44">
        <v>923</v>
      </c>
      <c r="J34" s="44">
        <v>12</v>
      </c>
      <c r="K34" s="46">
        <v>1.3001083423618636</v>
      </c>
      <c r="L34" s="44">
        <v>19</v>
      </c>
      <c r="M34" s="46">
        <v>2.058504875406284</v>
      </c>
      <c r="N34" s="44">
        <v>7</v>
      </c>
      <c r="O34" s="46">
        <v>0.75839653304442034</v>
      </c>
    </row>
    <row r="35" spans="1:15" x14ac:dyDescent="0.25">
      <c r="A35" s="43" t="s">
        <v>41</v>
      </c>
      <c r="B35" s="44">
        <v>1042</v>
      </c>
      <c r="C35" s="44">
        <v>1038</v>
      </c>
      <c r="D35" s="44">
        <v>381</v>
      </c>
      <c r="E35" s="45">
        <v>36.705202312138731</v>
      </c>
      <c r="F35" s="44">
        <v>1034</v>
      </c>
      <c r="G35" s="44">
        <v>33</v>
      </c>
      <c r="H35" s="46">
        <v>3.1914893617021276</v>
      </c>
      <c r="I35" s="44">
        <v>1034</v>
      </c>
      <c r="J35" s="44">
        <v>8</v>
      </c>
      <c r="K35" s="46">
        <v>0.77369439071566737</v>
      </c>
      <c r="L35" s="44">
        <v>72</v>
      </c>
      <c r="M35" s="46">
        <v>6.9632495164410058</v>
      </c>
      <c r="N35" s="44">
        <v>21</v>
      </c>
      <c r="O35" s="46">
        <v>2.0309477756286265</v>
      </c>
    </row>
    <row r="36" spans="1:15" x14ac:dyDescent="0.25">
      <c r="A36" s="43" t="s">
        <v>42</v>
      </c>
      <c r="B36" s="44">
        <v>1625</v>
      </c>
      <c r="C36" s="44">
        <v>1615</v>
      </c>
      <c r="D36" s="44">
        <v>750</v>
      </c>
      <c r="E36" s="45">
        <v>46.439628482972132</v>
      </c>
      <c r="F36" s="44">
        <v>1613</v>
      </c>
      <c r="G36" s="44">
        <v>163</v>
      </c>
      <c r="H36" s="46">
        <v>10.105393676379418</v>
      </c>
      <c r="I36" s="44">
        <v>1606</v>
      </c>
      <c r="J36" s="44">
        <v>34</v>
      </c>
      <c r="K36" s="46">
        <v>2.1170610211706102</v>
      </c>
      <c r="L36" s="44">
        <v>38</v>
      </c>
      <c r="M36" s="46">
        <v>2.3661270236612704</v>
      </c>
      <c r="N36" s="44">
        <v>14</v>
      </c>
      <c r="O36" s="46">
        <v>0.87173100871731013</v>
      </c>
    </row>
    <row r="37" spans="1:15" x14ac:dyDescent="0.25">
      <c r="A37" s="43" t="s">
        <v>43</v>
      </c>
      <c r="B37" s="44">
        <v>1670</v>
      </c>
      <c r="C37" s="44">
        <v>1662</v>
      </c>
      <c r="D37" s="44">
        <v>722</v>
      </c>
      <c r="E37" s="45">
        <v>43.441636582430803</v>
      </c>
      <c r="F37" s="44">
        <v>1665</v>
      </c>
      <c r="G37" s="44">
        <v>88</v>
      </c>
      <c r="H37" s="46">
        <v>5.2852852852852852</v>
      </c>
      <c r="I37" s="44">
        <v>1665</v>
      </c>
      <c r="J37" s="44">
        <v>18</v>
      </c>
      <c r="K37" s="46">
        <v>1.0810810810810811</v>
      </c>
      <c r="L37" s="44">
        <v>144</v>
      </c>
      <c r="M37" s="46">
        <v>8.6486486486486491</v>
      </c>
      <c r="N37" s="44">
        <v>44</v>
      </c>
      <c r="O37" s="46">
        <v>2.6426426426426426</v>
      </c>
    </row>
    <row r="38" spans="1:15" x14ac:dyDescent="0.25">
      <c r="A38" s="43" t="s">
        <v>44</v>
      </c>
      <c r="B38" s="44">
        <v>2306</v>
      </c>
      <c r="C38" s="44">
        <v>2291</v>
      </c>
      <c r="D38" s="44">
        <v>930</v>
      </c>
      <c r="E38" s="45">
        <v>40.59362723701441</v>
      </c>
      <c r="F38" s="44">
        <v>2277</v>
      </c>
      <c r="G38" s="44">
        <v>104</v>
      </c>
      <c r="H38" s="46">
        <v>4.5674132630654372</v>
      </c>
      <c r="I38" s="44">
        <v>2285</v>
      </c>
      <c r="J38" s="44">
        <v>40</v>
      </c>
      <c r="K38" s="46">
        <v>1.7505470459518599</v>
      </c>
      <c r="L38" s="44">
        <v>128</v>
      </c>
      <c r="M38" s="46">
        <v>5.6017505470459517</v>
      </c>
      <c r="N38" s="44">
        <v>61</v>
      </c>
      <c r="O38" s="46">
        <v>2.6695842450765861</v>
      </c>
    </row>
    <row r="39" spans="1:15" x14ac:dyDescent="0.25">
      <c r="A39" s="43" t="s">
        <v>45</v>
      </c>
      <c r="B39" s="44">
        <v>1270</v>
      </c>
      <c r="C39" s="44">
        <v>1263</v>
      </c>
      <c r="D39" s="44">
        <v>390</v>
      </c>
      <c r="E39" s="45">
        <v>30.878859857482183</v>
      </c>
      <c r="F39" s="44">
        <v>1266</v>
      </c>
      <c r="G39" s="44">
        <v>83</v>
      </c>
      <c r="H39" s="46">
        <v>6.5560821484992111</v>
      </c>
      <c r="I39" s="44">
        <v>1268</v>
      </c>
      <c r="J39" s="44">
        <v>20</v>
      </c>
      <c r="K39" s="46">
        <v>1.5772870662460567</v>
      </c>
      <c r="L39" s="44">
        <v>53</v>
      </c>
      <c r="M39" s="46">
        <v>4.1798107255520502</v>
      </c>
      <c r="N39" s="44">
        <v>27</v>
      </c>
      <c r="O39" s="46">
        <v>2.1293375394321767</v>
      </c>
    </row>
    <row r="40" spans="1:15" x14ac:dyDescent="0.25">
      <c r="A40" s="43" t="s">
        <v>46</v>
      </c>
      <c r="B40" s="44">
        <v>441</v>
      </c>
      <c r="C40" s="44">
        <v>441</v>
      </c>
      <c r="D40" s="44">
        <v>121</v>
      </c>
      <c r="E40" s="45">
        <v>27.437641723356009</v>
      </c>
      <c r="F40" s="44">
        <v>438</v>
      </c>
      <c r="G40" s="44">
        <v>21</v>
      </c>
      <c r="H40" s="46">
        <v>4.7945205479452051</v>
      </c>
      <c r="I40" s="44">
        <v>440</v>
      </c>
      <c r="J40" s="44">
        <v>5</v>
      </c>
      <c r="K40" s="46">
        <v>1.1363636363636365</v>
      </c>
      <c r="L40" s="44">
        <v>14</v>
      </c>
      <c r="M40" s="46">
        <v>3.1818181818181817</v>
      </c>
      <c r="N40" s="44">
        <v>0</v>
      </c>
      <c r="O40" s="46">
        <v>0</v>
      </c>
    </row>
    <row r="41" spans="1:15" x14ac:dyDescent="0.25">
      <c r="A41" s="39" t="s">
        <v>165</v>
      </c>
      <c r="B41" s="40">
        <f>SUM(B42:B49)</f>
        <v>5008</v>
      </c>
      <c r="C41" s="40">
        <f t="shared" ref="C41:N41" si="9">SUM(C42:C49)</f>
        <v>4968</v>
      </c>
      <c r="D41" s="40">
        <f t="shared" si="9"/>
        <v>1488</v>
      </c>
      <c r="E41" s="41">
        <f>(D41/C41)*100</f>
        <v>29.951690821256037</v>
      </c>
      <c r="F41" s="40">
        <f t="shared" si="9"/>
        <v>4985</v>
      </c>
      <c r="G41" s="40">
        <f t="shared" si="9"/>
        <v>339</v>
      </c>
      <c r="H41" s="42">
        <f t="shared" si="2"/>
        <v>6.800401203610833</v>
      </c>
      <c r="I41" s="40">
        <f t="shared" si="9"/>
        <v>4950</v>
      </c>
      <c r="J41" s="40">
        <f t="shared" si="9"/>
        <v>68</v>
      </c>
      <c r="K41" s="42">
        <f t="shared" si="3"/>
        <v>1.3737373737373737</v>
      </c>
      <c r="L41" s="40">
        <f t="shared" si="9"/>
        <v>341</v>
      </c>
      <c r="M41" s="42">
        <f t="shared" si="4"/>
        <v>6.8888888888888893</v>
      </c>
      <c r="N41" s="40">
        <f t="shared" si="9"/>
        <v>150</v>
      </c>
      <c r="O41" s="42">
        <f t="shared" si="5"/>
        <v>3.0303030303030303</v>
      </c>
    </row>
    <row r="42" spans="1:15" x14ac:dyDescent="0.25">
      <c r="A42" s="43" t="s">
        <v>48</v>
      </c>
      <c r="B42" s="44">
        <v>315</v>
      </c>
      <c r="C42" s="44">
        <v>310</v>
      </c>
      <c r="D42" s="44">
        <v>35</v>
      </c>
      <c r="E42" s="45">
        <v>11.29032258064516</v>
      </c>
      <c r="F42" s="44">
        <v>309</v>
      </c>
      <c r="G42" s="44">
        <v>11</v>
      </c>
      <c r="H42" s="46">
        <v>3.5598705501618122</v>
      </c>
      <c r="I42" s="44">
        <v>307</v>
      </c>
      <c r="J42" s="44">
        <v>11</v>
      </c>
      <c r="K42" s="46">
        <v>3.5830618892508146</v>
      </c>
      <c r="L42" s="44">
        <v>15</v>
      </c>
      <c r="M42" s="46">
        <v>4.8859934853420199</v>
      </c>
      <c r="N42" s="44">
        <v>11</v>
      </c>
      <c r="O42" s="46">
        <v>3.5830618892508146</v>
      </c>
    </row>
    <row r="43" spans="1:15" x14ac:dyDescent="0.25">
      <c r="A43" s="43" t="s">
        <v>47</v>
      </c>
      <c r="B43" s="44">
        <v>1546</v>
      </c>
      <c r="C43" s="44">
        <v>1528</v>
      </c>
      <c r="D43" s="44">
        <v>514</v>
      </c>
      <c r="E43" s="45">
        <v>33.638743455497384</v>
      </c>
      <c r="F43" s="44">
        <v>1542</v>
      </c>
      <c r="G43" s="44">
        <v>146</v>
      </c>
      <c r="H43" s="46">
        <v>9.4682230869001298</v>
      </c>
      <c r="I43" s="44">
        <v>1520</v>
      </c>
      <c r="J43" s="44">
        <v>19</v>
      </c>
      <c r="K43" s="46">
        <v>1.25</v>
      </c>
      <c r="L43" s="44">
        <v>86</v>
      </c>
      <c r="M43" s="46">
        <v>5.6578947368421053</v>
      </c>
      <c r="N43" s="44">
        <v>40</v>
      </c>
      <c r="O43" s="46">
        <v>2.6315789473684208</v>
      </c>
    </row>
    <row r="44" spans="1:15" x14ac:dyDescent="0.25">
      <c r="A44" s="43" t="s">
        <v>49</v>
      </c>
      <c r="B44" s="44">
        <v>266</v>
      </c>
      <c r="C44" s="44">
        <v>264</v>
      </c>
      <c r="D44" s="44">
        <v>92</v>
      </c>
      <c r="E44" s="45">
        <v>34.848484848484851</v>
      </c>
      <c r="F44" s="44">
        <v>266</v>
      </c>
      <c r="G44" s="44">
        <v>15</v>
      </c>
      <c r="H44" s="46">
        <v>5.6390977443609023</v>
      </c>
      <c r="I44" s="44">
        <v>266</v>
      </c>
      <c r="J44" s="44">
        <v>3</v>
      </c>
      <c r="K44" s="46">
        <v>1.1278195488721803</v>
      </c>
      <c r="L44" s="44">
        <v>18</v>
      </c>
      <c r="M44" s="46">
        <v>6.7669172932330826</v>
      </c>
      <c r="N44" s="44">
        <v>8</v>
      </c>
      <c r="O44" s="46">
        <v>3.007518796992481</v>
      </c>
    </row>
    <row r="45" spans="1:15" x14ac:dyDescent="0.25">
      <c r="A45" s="43" t="s">
        <v>50</v>
      </c>
      <c r="B45" s="44">
        <v>567</v>
      </c>
      <c r="C45" s="44">
        <v>564</v>
      </c>
      <c r="D45" s="44">
        <v>319</v>
      </c>
      <c r="E45" s="45">
        <v>56.560283687943254</v>
      </c>
      <c r="F45" s="44">
        <v>567</v>
      </c>
      <c r="G45" s="44">
        <v>67</v>
      </c>
      <c r="H45" s="46">
        <v>11.816578483245149</v>
      </c>
      <c r="I45" s="44">
        <v>562</v>
      </c>
      <c r="J45" s="44">
        <v>8</v>
      </c>
      <c r="K45" s="46">
        <v>1.4234875444839856</v>
      </c>
      <c r="L45" s="44">
        <v>30</v>
      </c>
      <c r="M45" s="46">
        <v>5.3380782918149468</v>
      </c>
      <c r="N45" s="44">
        <v>9</v>
      </c>
      <c r="O45" s="46">
        <v>1.6014234875444839</v>
      </c>
    </row>
    <row r="46" spans="1:15" x14ac:dyDescent="0.25">
      <c r="A46" s="43" t="s">
        <v>51</v>
      </c>
      <c r="B46" s="44">
        <v>532</v>
      </c>
      <c r="C46" s="44">
        <v>531</v>
      </c>
      <c r="D46" s="44">
        <v>112</v>
      </c>
      <c r="E46" s="45">
        <v>21.092278719397363</v>
      </c>
      <c r="F46" s="44">
        <v>531</v>
      </c>
      <c r="G46" s="44">
        <v>20</v>
      </c>
      <c r="H46" s="46">
        <v>3.766478342749529</v>
      </c>
      <c r="I46" s="44">
        <v>529</v>
      </c>
      <c r="J46" s="44">
        <v>4</v>
      </c>
      <c r="K46" s="46">
        <v>0.75614366729678639</v>
      </c>
      <c r="L46" s="44">
        <v>42</v>
      </c>
      <c r="M46" s="46">
        <v>7.9395085066162565</v>
      </c>
      <c r="N46" s="44">
        <v>14</v>
      </c>
      <c r="O46" s="46">
        <v>2.6465028355387523</v>
      </c>
    </row>
    <row r="47" spans="1:15" x14ac:dyDescent="0.25">
      <c r="A47" s="43" t="s">
        <v>52</v>
      </c>
      <c r="B47" s="44">
        <v>282</v>
      </c>
      <c r="C47" s="44">
        <v>281</v>
      </c>
      <c r="D47" s="44">
        <v>124</v>
      </c>
      <c r="E47" s="45">
        <v>44.128113879003564</v>
      </c>
      <c r="F47" s="44">
        <v>278</v>
      </c>
      <c r="G47" s="44">
        <v>29</v>
      </c>
      <c r="H47" s="46">
        <v>10.431654676258994</v>
      </c>
      <c r="I47" s="44">
        <v>278</v>
      </c>
      <c r="J47" s="44">
        <v>2</v>
      </c>
      <c r="K47" s="46">
        <v>0.71942446043165476</v>
      </c>
      <c r="L47" s="44">
        <v>19</v>
      </c>
      <c r="M47" s="46">
        <v>6.8345323741007196</v>
      </c>
      <c r="N47" s="44">
        <v>7</v>
      </c>
      <c r="O47" s="46">
        <v>2.5179856115107913</v>
      </c>
    </row>
    <row r="48" spans="1:15" x14ac:dyDescent="0.25">
      <c r="A48" s="43" t="s">
        <v>53</v>
      </c>
      <c r="B48" s="44">
        <v>415</v>
      </c>
      <c r="C48" s="44">
        <v>415</v>
      </c>
      <c r="D48" s="44">
        <v>133</v>
      </c>
      <c r="E48" s="45">
        <v>32.048192771084338</v>
      </c>
      <c r="F48" s="44">
        <v>411</v>
      </c>
      <c r="G48" s="44">
        <v>28</v>
      </c>
      <c r="H48" s="46">
        <v>6.8126520681265204</v>
      </c>
      <c r="I48" s="44">
        <v>409</v>
      </c>
      <c r="J48" s="44">
        <v>5</v>
      </c>
      <c r="K48" s="46">
        <v>1.2224938875305624</v>
      </c>
      <c r="L48" s="44">
        <v>14</v>
      </c>
      <c r="M48" s="46">
        <v>3.4229828850855744</v>
      </c>
      <c r="N48" s="44">
        <v>1</v>
      </c>
      <c r="O48" s="46">
        <v>0.24449877750611246</v>
      </c>
    </row>
    <row r="49" spans="1:15" x14ac:dyDescent="0.25">
      <c r="A49" s="43" t="s">
        <v>54</v>
      </c>
      <c r="B49" s="44">
        <v>1085</v>
      </c>
      <c r="C49" s="44">
        <v>1075</v>
      </c>
      <c r="D49" s="44">
        <v>159</v>
      </c>
      <c r="E49" s="45">
        <v>14.790697674418604</v>
      </c>
      <c r="F49" s="44">
        <v>1081</v>
      </c>
      <c r="G49" s="44">
        <v>23</v>
      </c>
      <c r="H49" s="46">
        <v>2.1276595744680851</v>
      </c>
      <c r="I49" s="44">
        <v>1079</v>
      </c>
      <c r="J49" s="44">
        <v>16</v>
      </c>
      <c r="K49" s="46">
        <v>1.4828544949026876</v>
      </c>
      <c r="L49" s="44">
        <v>117</v>
      </c>
      <c r="M49" s="46">
        <v>10.843373493975903</v>
      </c>
      <c r="N49" s="44">
        <v>60</v>
      </c>
      <c r="O49" s="46">
        <v>5.5607043558850791</v>
      </c>
    </row>
    <row r="50" spans="1:15" x14ac:dyDescent="0.25">
      <c r="A50" s="39" t="s">
        <v>166</v>
      </c>
      <c r="B50" s="40">
        <f>SUM(B51:B57)</f>
        <v>9187</v>
      </c>
      <c r="C50" s="40">
        <f t="shared" ref="C50:N50" si="10">SUM(C51:C57)</f>
        <v>9162</v>
      </c>
      <c r="D50" s="40">
        <f t="shared" si="10"/>
        <v>3025</v>
      </c>
      <c r="E50" s="41">
        <f>(D50/C50)*100</f>
        <v>33.016808557083607</v>
      </c>
      <c r="F50" s="40">
        <f t="shared" si="10"/>
        <v>9122</v>
      </c>
      <c r="G50" s="40">
        <f t="shared" si="10"/>
        <v>555</v>
      </c>
      <c r="H50" s="42">
        <f t="shared" si="2"/>
        <v>6.084192063144048</v>
      </c>
      <c r="I50" s="40">
        <f t="shared" si="10"/>
        <v>9168</v>
      </c>
      <c r="J50" s="40">
        <f t="shared" si="10"/>
        <v>151</v>
      </c>
      <c r="K50" s="42">
        <f t="shared" si="3"/>
        <v>1.6470331588132634</v>
      </c>
      <c r="L50" s="40">
        <f t="shared" si="10"/>
        <v>458</v>
      </c>
      <c r="M50" s="42">
        <f t="shared" si="4"/>
        <v>4.9956369982547999</v>
      </c>
      <c r="N50" s="40">
        <f t="shared" si="10"/>
        <v>149</v>
      </c>
      <c r="O50" s="42">
        <f t="shared" si="5"/>
        <v>1.6252181500872602</v>
      </c>
    </row>
    <row r="51" spans="1:15" x14ac:dyDescent="0.25">
      <c r="A51" s="43" t="s">
        <v>56</v>
      </c>
      <c r="B51" s="44">
        <v>1047</v>
      </c>
      <c r="C51" s="44">
        <v>1041</v>
      </c>
      <c r="D51" s="44">
        <v>368</v>
      </c>
      <c r="E51" s="45">
        <v>35.350624399615754</v>
      </c>
      <c r="F51" s="44">
        <v>1047</v>
      </c>
      <c r="G51" s="44">
        <v>64</v>
      </c>
      <c r="H51" s="46">
        <v>6.1127029608404966</v>
      </c>
      <c r="I51" s="44">
        <v>1047</v>
      </c>
      <c r="J51" s="44">
        <v>15</v>
      </c>
      <c r="K51" s="46">
        <v>1.4326647564469914</v>
      </c>
      <c r="L51" s="44">
        <v>41</v>
      </c>
      <c r="M51" s="46">
        <v>3.9159503342884436</v>
      </c>
      <c r="N51" s="44">
        <v>28</v>
      </c>
      <c r="O51" s="46">
        <v>2.6743075453677174</v>
      </c>
    </row>
    <row r="52" spans="1:15" x14ac:dyDescent="0.25">
      <c r="A52" s="43" t="s">
        <v>57</v>
      </c>
      <c r="B52" s="44">
        <v>443</v>
      </c>
      <c r="C52" s="44">
        <v>442</v>
      </c>
      <c r="D52" s="44">
        <v>100</v>
      </c>
      <c r="E52" s="45">
        <v>22.624434389140273</v>
      </c>
      <c r="F52" s="44">
        <v>443</v>
      </c>
      <c r="G52" s="44">
        <v>23</v>
      </c>
      <c r="H52" s="46">
        <v>5.1918735891647856</v>
      </c>
      <c r="I52" s="44">
        <v>442</v>
      </c>
      <c r="J52" s="44">
        <v>2</v>
      </c>
      <c r="K52" s="46">
        <v>0.45248868778280549</v>
      </c>
      <c r="L52" s="44">
        <v>24</v>
      </c>
      <c r="M52" s="46">
        <v>5.4298642533936654</v>
      </c>
      <c r="N52" s="44">
        <v>2</v>
      </c>
      <c r="O52" s="46">
        <v>0.45248868778280549</v>
      </c>
    </row>
    <row r="53" spans="1:15" x14ac:dyDescent="0.25">
      <c r="A53" s="43" t="s">
        <v>58</v>
      </c>
      <c r="B53" s="44">
        <v>1272</v>
      </c>
      <c r="C53" s="44">
        <v>1272</v>
      </c>
      <c r="D53" s="44">
        <v>559</v>
      </c>
      <c r="E53" s="45">
        <v>43.946540880503143</v>
      </c>
      <c r="F53" s="44">
        <v>1272</v>
      </c>
      <c r="G53" s="44">
        <v>91</v>
      </c>
      <c r="H53" s="46">
        <v>7.1540880503144653</v>
      </c>
      <c r="I53" s="44">
        <v>1269</v>
      </c>
      <c r="J53" s="44">
        <v>10</v>
      </c>
      <c r="K53" s="46">
        <v>0.78802206461780921</v>
      </c>
      <c r="L53" s="44">
        <v>64</v>
      </c>
      <c r="M53" s="46">
        <v>5.0433412135539797</v>
      </c>
      <c r="N53" s="44">
        <v>19</v>
      </c>
      <c r="O53" s="46">
        <v>1.4972419227738378</v>
      </c>
    </row>
    <row r="54" spans="1:15" x14ac:dyDescent="0.25">
      <c r="A54" s="43" t="s">
        <v>59</v>
      </c>
      <c r="B54" s="44">
        <v>646</v>
      </c>
      <c r="C54" s="44">
        <v>646</v>
      </c>
      <c r="D54" s="44">
        <v>207</v>
      </c>
      <c r="E54" s="45">
        <v>32.043343653250773</v>
      </c>
      <c r="F54" s="44">
        <v>646</v>
      </c>
      <c r="G54" s="44">
        <v>27</v>
      </c>
      <c r="H54" s="46">
        <v>4.1795665634674917</v>
      </c>
      <c r="I54" s="44">
        <v>645</v>
      </c>
      <c r="J54" s="44">
        <v>3</v>
      </c>
      <c r="K54" s="46">
        <v>0.46511627906976744</v>
      </c>
      <c r="L54" s="44">
        <v>31</v>
      </c>
      <c r="M54" s="46">
        <v>4.8062015503875966</v>
      </c>
      <c r="N54" s="44">
        <v>2</v>
      </c>
      <c r="O54" s="46">
        <v>0.31007751937984496</v>
      </c>
    </row>
    <row r="55" spans="1:15" x14ac:dyDescent="0.25">
      <c r="A55" s="43" t="s">
        <v>60</v>
      </c>
      <c r="B55" s="44">
        <v>785</v>
      </c>
      <c r="C55" s="44">
        <v>783</v>
      </c>
      <c r="D55" s="44">
        <v>231</v>
      </c>
      <c r="E55" s="45">
        <v>29.501915708812259</v>
      </c>
      <c r="F55" s="44">
        <v>784</v>
      </c>
      <c r="G55" s="44">
        <v>41</v>
      </c>
      <c r="H55" s="46">
        <v>5.2295918367346941</v>
      </c>
      <c r="I55" s="44">
        <v>783</v>
      </c>
      <c r="J55" s="44">
        <v>5</v>
      </c>
      <c r="K55" s="46">
        <v>0.63856960408684549</v>
      </c>
      <c r="L55" s="44">
        <v>68</v>
      </c>
      <c r="M55" s="46">
        <v>8.6845466155810982</v>
      </c>
      <c r="N55" s="44">
        <v>26</v>
      </c>
      <c r="O55" s="46">
        <v>3.3205619412515963</v>
      </c>
    </row>
    <row r="56" spans="1:15" x14ac:dyDescent="0.25">
      <c r="A56" s="43" t="s">
        <v>61</v>
      </c>
      <c r="B56" s="44">
        <v>1554</v>
      </c>
      <c r="C56" s="44">
        <v>1543</v>
      </c>
      <c r="D56" s="44">
        <v>551</v>
      </c>
      <c r="E56" s="45">
        <v>35.709656513285807</v>
      </c>
      <c r="F56" s="44">
        <v>1490</v>
      </c>
      <c r="G56" s="44">
        <v>97</v>
      </c>
      <c r="H56" s="46">
        <v>6.5100671140939594</v>
      </c>
      <c r="I56" s="44">
        <v>1543</v>
      </c>
      <c r="J56" s="44">
        <v>83</v>
      </c>
      <c r="K56" s="46">
        <v>5.3791315618924171</v>
      </c>
      <c r="L56" s="44">
        <v>97</v>
      </c>
      <c r="M56" s="46">
        <v>6.2864549578742714</v>
      </c>
      <c r="N56" s="44">
        <v>45</v>
      </c>
      <c r="O56" s="46">
        <v>2.9163966299416719</v>
      </c>
    </row>
    <row r="57" spans="1:15" x14ac:dyDescent="0.25">
      <c r="A57" s="43" t="s">
        <v>62</v>
      </c>
      <c r="B57" s="44">
        <v>3440</v>
      </c>
      <c r="C57" s="44">
        <v>3435</v>
      </c>
      <c r="D57" s="44">
        <v>1009</v>
      </c>
      <c r="E57" s="45">
        <v>29.374090247452695</v>
      </c>
      <c r="F57" s="44">
        <v>3440</v>
      </c>
      <c r="G57" s="44">
        <v>212</v>
      </c>
      <c r="H57" s="46">
        <v>6.1627906976744189</v>
      </c>
      <c r="I57" s="44">
        <v>3439</v>
      </c>
      <c r="J57" s="44">
        <v>33</v>
      </c>
      <c r="K57" s="46">
        <v>0.95958127362605405</v>
      </c>
      <c r="L57" s="44">
        <v>133</v>
      </c>
      <c r="M57" s="46">
        <v>3.867403314917127</v>
      </c>
      <c r="N57" s="44">
        <v>27</v>
      </c>
      <c r="O57" s="46">
        <v>0.78511195114858967</v>
      </c>
    </row>
    <row r="58" spans="1:15" x14ac:dyDescent="0.25">
      <c r="A58" s="39" t="s">
        <v>167</v>
      </c>
      <c r="B58" s="40">
        <f>SUM(B59:B71)</f>
        <v>8368</v>
      </c>
      <c r="C58" s="40">
        <f t="shared" ref="C58:N58" si="11">SUM(C59:C71)</f>
        <v>8223</v>
      </c>
      <c r="D58" s="40">
        <f t="shared" si="11"/>
        <v>2205</v>
      </c>
      <c r="E58" s="41">
        <f>(D58/C58)*100</f>
        <v>26.815031010580082</v>
      </c>
      <c r="F58" s="40">
        <f t="shared" si="11"/>
        <v>8329</v>
      </c>
      <c r="G58" s="40">
        <f t="shared" si="11"/>
        <v>799</v>
      </c>
      <c r="H58" s="42">
        <f t="shared" si="2"/>
        <v>9.592988353944051</v>
      </c>
      <c r="I58" s="40">
        <f t="shared" si="11"/>
        <v>8237</v>
      </c>
      <c r="J58" s="40">
        <f t="shared" si="11"/>
        <v>99</v>
      </c>
      <c r="K58" s="42">
        <f t="shared" si="3"/>
        <v>1.2018938934077941</v>
      </c>
      <c r="L58" s="40">
        <f t="shared" si="11"/>
        <v>341</v>
      </c>
      <c r="M58" s="42">
        <f t="shared" si="4"/>
        <v>4.1398567439601797</v>
      </c>
      <c r="N58" s="40">
        <f t="shared" si="11"/>
        <v>96</v>
      </c>
      <c r="O58" s="42">
        <f t="shared" si="5"/>
        <v>1.1654728663348306</v>
      </c>
    </row>
    <row r="59" spans="1:15" x14ac:dyDescent="0.25">
      <c r="A59" s="43" t="s">
        <v>64</v>
      </c>
      <c r="B59" s="44">
        <v>275</v>
      </c>
      <c r="C59" s="44">
        <v>275</v>
      </c>
      <c r="D59" s="44">
        <v>43</v>
      </c>
      <c r="E59" s="45">
        <v>15.636363636363637</v>
      </c>
      <c r="F59" s="44">
        <v>275</v>
      </c>
      <c r="G59" s="44">
        <v>16</v>
      </c>
      <c r="H59" s="46">
        <v>5.8181818181818183</v>
      </c>
      <c r="I59" s="44">
        <v>275</v>
      </c>
      <c r="J59" s="44">
        <v>1</v>
      </c>
      <c r="K59" s="46">
        <v>0.36363636363636365</v>
      </c>
      <c r="L59" s="44">
        <v>9</v>
      </c>
      <c r="M59" s="46">
        <v>3.2727272727272729</v>
      </c>
      <c r="N59" s="44">
        <v>0</v>
      </c>
      <c r="O59" s="46">
        <v>0</v>
      </c>
    </row>
    <row r="60" spans="1:15" x14ac:dyDescent="0.25">
      <c r="A60" s="43" t="s">
        <v>65</v>
      </c>
      <c r="B60" s="44">
        <v>620</v>
      </c>
      <c r="C60" s="44">
        <v>609</v>
      </c>
      <c r="D60" s="44">
        <v>198</v>
      </c>
      <c r="E60" s="45">
        <v>32.512315270935957</v>
      </c>
      <c r="F60" s="44">
        <v>617</v>
      </c>
      <c r="G60" s="44">
        <v>101</v>
      </c>
      <c r="H60" s="46">
        <v>16.369529983792543</v>
      </c>
      <c r="I60" s="44">
        <v>611</v>
      </c>
      <c r="J60" s="44">
        <v>6</v>
      </c>
      <c r="K60" s="46">
        <v>0.98199672667757776</v>
      </c>
      <c r="L60" s="44">
        <v>9</v>
      </c>
      <c r="M60" s="46">
        <v>1.4729950900163666</v>
      </c>
      <c r="N60" s="44">
        <v>3</v>
      </c>
      <c r="O60" s="46">
        <v>0.49099836333878888</v>
      </c>
    </row>
    <row r="61" spans="1:15" x14ac:dyDescent="0.25">
      <c r="A61" s="43" t="s">
        <v>66</v>
      </c>
      <c r="B61" s="44">
        <v>509</v>
      </c>
      <c r="C61" s="44">
        <v>506</v>
      </c>
      <c r="D61" s="44">
        <v>184</v>
      </c>
      <c r="E61" s="45">
        <v>36.363636363636367</v>
      </c>
      <c r="F61" s="44">
        <v>507</v>
      </c>
      <c r="G61" s="44">
        <v>70</v>
      </c>
      <c r="H61" s="46">
        <v>13.806706114398423</v>
      </c>
      <c r="I61" s="44">
        <v>508</v>
      </c>
      <c r="J61" s="44">
        <v>3</v>
      </c>
      <c r="K61" s="46">
        <v>0.59055118110236215</v>
      </c>
      <c r="L61" s="44">
        <v>12</v>
      </c>
      <c r="M61" s="46">
        <v>2.3622047244094486</v>
      </c>
      <c r="N61" s="44">
        <v>3</v>
      </c>
      <c r="O61" s="46">
        <v>0.59055118110236215</v>
      </c>
    </row>
    <row r="62" spans="1:15" x14ac:dyDescent="0.25">
      <c r="A62" s="43" t="s">
        <v>67</v>
      </c>
      <c r="B62" s="44">
        <v>781</v>
      </c>
      <c r="C62" s="44">
        <v>766</v>
      </c>
      <c r="D62" s="44">
        <v>191</v>
      </c>
      <c r="E62" s="45">
        <v>24.934725848563968</v>
      </c>
      <c r="F62" s="44">
        <v>775</v>
      </c>
      <c r="G62" s="44">
        <v>43</v>
      </c>
      <c r="H62" s="46">
        <v>5.5483870967741931</v>
      </c>
      <c r="I62" s="44">
        <v>770</v>
      </c>
      <c r="J62" s="44">
        <v>16</v>
      </c>
      <c r="K62" s="46">
        <v>2.0779220779220777</v>
      </c>
      <c r="L62" s="44">
        <v>36</v>
      </c>
      <c r="M62" s="46">
        <v>4.6753246753246751</v>
      </c>
      <c r="N62" s="44">
        <v>20</v>
      </c>
      <c r="O62" s="46">
        <v>2.5974025974025974</v>
      </c>
    </row>
    <row r="63" spans="1:15" x14ac:dyDescent="0.25">
      <c r="A63" s="43" t="s">
        <v>68</v>
      </c>
      <c r="B63" s="44">
        <v>356</v>
      </c>
      <c r="C63" s="44">
        <v>346</v>
      </c>
      <c r="D63" s="44">
        <v>87</v>
      </c>
      <c r="E63" s="45">
        <v>25.144508670520231</v>
      </c>
      <c r="F63" s="44">
        <v>356</v>
      </c>
      <c r="G63" s="44">
        <v>42</v>
      </c>
      <c r="H63" s="46">
        <v>11.797752808988763</v>
      </c>
      <c r="I63" s="44">
        <v>351</v>
      </c>
      <c r="J63" s="44">
        <v>5</v>
      </c>
      <c r="K63" s="46">
        <v>1.4245014245014245</v>
      </c>
      <c r="L63" s="44">
        <v>18</v>
      </c>
      <c r="M63" s="46">
        <v>5.1282051282051277</v>
      </c>
      <c r="N63" s="44">
        <v>4</v>
      </c>
      <c r="O63" s="46">
        <v>1.1396011396011396</v>
      </c>
    </row>
    <row r="64" spans="1:15" x14ac:dyDescent="0.25">
      <c r="A64" s="43" t="s">
        <v>69</v>
      </c>
      <c r="B64" s="44">
        <v>833</v>
      </c>
      <c r="C64" s="44">
        <v>821</v>
      </c>
      <c r="D64" s="44">
        <v>243</v>
      </c>
      <c r="E64" s="45">
        <v>29.598051157125454</v>
      </c>
      <c r="F64" s="44">
        <v>830</v>
      </c>
      <c r="G64" s="44">
        <v>75</v>
      </c>
      <c r="H64" s="46">
        <v>9.0361445783132535</v>
      </c>
      <c r="I64" s="44">
        <v>812</v>
      </c>
      <c r="J64" s="44">
        <v>12</v>
      </c>
      <c r="K64" s="46">
        <v>1.4778325123152709</v>
      </c>
      <c r="L64" s="44">
        <v>48</v>
      </c>
      <c r="M64" s="46">
        <v>5.9113300492610836</v>
      </c>
      <c r="N64" s="44">
        <v>9</v>
      </c>
      <c r="O64" s="46">
        <v>1.1083743842364533</v>
      </c>
    </row>
    <row r="65" spans="1:15" x14ac:dyDescent="0.25">
      <c r="A65" s="43" t="s">
        <v>70</v>
      </c>
      <c r="B65" s="44">
        <v>219</v>
      </c>
      <c r="C65" s="44">
        <v>219</v>
      </c>
      <c r="D65" s="44">
        <v>41</v>
      </c>
      <c r="E65" s="45">
        <v>18.721461187214611</v>
      </c>
      <c r="F65" s="44">
        <v>219</v>
      </c>
      <c r="G65" s="44">
        <v>17</v>
      </c>
      <c r="H65" s="46">
        <v>7.7625570776255701</v>
      </c>
      <c r="I65" s="44">
        <v>218</v>
      </c>
      <c r="J65" s="44">
        <v>6</v>
      </c>
      <c r="K65" s="46">
        <v>2.7522935779816518</v>
      </c>
      <c r="L65" s="44">
        <v>9</v>
      </c>
      <c r="M65" s="46">
        <v>4.1284403669724776</v>
      </c>
      <c r="N65" s="44">
        <v>16</v>
      </c>
      <c r="O65" s="46">
        <v>7.3394495412844041</v>
      </c>
    </row>
    <row r="66" spans="1:15" x14ac:dyDescent="0.25">
      <c r="A66" s="43" t="s">
        <v>71</v>
      </c>
      <c r="B66" s="44">
        <v>991</v>
      </c>
      <c r="C66" s="44">
        <v>975</v>
      </c>
      <c r="D66" s="44">
        <v>223</v>
      </c>
      <c r="E66" s="45">
        <v>22.871794871794869</v>
      </c>
      <c r="F66" s="44">
        <v>989</v>
      </c>
      <c r="G66" s="44">
        <v>68</v>
      </c>
      <c r="H66" s="46">
        <v>6.8756319514661266</v>
      </c>
      <c r="I66" s="44">
        <v>982</v>
      </c>
      <c r="J66" s="44">
        <v>7</v>
      </c>
      <c r="K66" s="46">
        <v>0.71283095723014256</v>
      </c>
      <c r="L66" s="44">
        <v>47</v>
      </c>
      <c r="M66" s="46">
        <v>4.7861507128309571</v>
      </c>
      <c r="N66" s="44">
        <v>4</v>
      </c>
      <c r="O66" s="46">
        <v>0.40733197556008144</v>
      </c>
    </row>
    <row r="67" spans="1:15" x14ac:dyDescent="0.25">
      <c r="A67" s="43" t="s">
        <v>72</v>
      </c>
      <c r="B67" s="44">
        <v>451</v>
      </c>
      <c r="C67" s="44">
        <v>447</v>
      </c>
      <c r="D67" s="44">
        <v>102</v>
      </c>
      <c r="E67" s="45">
        <v>22.818791946308725</v>
      </c>
      <c r="F67" s="44">
        <v>451</v>
      </c>
      <c r="G67" s="44">
        <v>21</v>
      </c>
      <c r="H67" s="46">
        <v>4.6563192904656319</v>
      </c>
      <c r="I67" s="44">
        <v>446</v>
      </c>
      <c r="J67" s="44">
        <v>6</v>
      </c>
      <c r="K67" s="46">
        <v>1.3452914798206279</v>
      </c>
      <c r="L67" s="44">
        <v>35</v>
      </c>
      <c r="M67" s="46">
        <v>7.8475336322869964</v>
      </c>
      <c r="N67" s="44">
        <v>5</v>
      </c>
      <c r="O67" s="46">
        <v>1.1210762331838564</v>
      </c>
    </row>
    <row r="68" spans="1:15" x14ac:dyDescent="0.25">
      <c r="A68" s="43" t="s">
        <v>63</v>
      </c>
      <c r="B68" s="44">
        <v>1379</v>
      </c>
      <c r="C68" s="44">
        <v>1346</v>
      </c>
      <c r="D68" s="44">
        <v>400</v>
      </c>
      <c r="E68" s="45">
        <v>29.717682020802378</v>
      </c>
      <c r="F68" s="44">
        <v>1373</v>
      </c>
      <c r="G68" s="44">
        <v>154</v>
      </c>
      <c r="H68" s="46">
        <v>11.216314639475602</v>
      </c>
      <c r="I68" s="44">
        <v>1342</v>
      </c>
      <c r="J68" s="44">
        <v>11</v>
      </c>
      <c r="K68" s="46">
        <v>0.81967213114754101</v>
      </c>
      <c r="L68" s="44">
        <v>76</v>
      </c>
      <c r="M68" s="46">
        <v>5.6631892697466473</v>
      </c>
      <c r="N68" s="44">
        <v>11</v>
      </c>
      <c r="O68" s="46">
        <v>0.81967213114754101</v>
      </c>
    </row>
    <row r="69" spans="1:15" x14ac:dyDescent="0.25">
      <c r="A69" s="43" t="s">
        <v>73</v>
      </c>
      <c r="B69" s="44">
        <v>649</v>
      </c>
      <c r="C69" s="44">
        <v>633</v>
      </c>
      <c r="D69" s="44">
        <v>168</v>
      </c>
      <c r="E69" s="45">
        <v>26.540284360189574</v>
      </c>
      <c r="F69" s="44">
        <v>643</v>
      </c>
      <c r="G69" s="44">
        <v>61</v>
      </c>
      <c r="H69" s="46">
        <v>9.4867807153965789</v>
      </c>
      <c r="I69" s="44">
        <v>637</v>
      </c>
      <c r="J69" s="44">
        <v>6</v>
      </c>
      <c r="K69" s="46">
        <v>0.9419152276295133</v>
      </c>
      <c r="L69" s="44">
        <v>8</v>
      </c>
      <c r="M69" s="46">
        <v>1.2558869701726845</v>
      </c>
      <c r="N69" s="44">
        <v>8</v>
      </c>
      <c r="O69" s="46">
        <v>1.2558869701726845</v>
      </c>
    </row>
    <row r="70" spans="1:15" x14ac:dyDescent="0.25">
      <c r="A70" s="43" t="s">
        <v>74</v>
      </c>
      <c r="B70" s="44">
        <v>438</v>
      </c>
      <c r="C70" s="44">
        <v>426</v>
      </c>
      <c r="D70" s="44">
        <v>115</v>
      </c>
      <c r="E70" s="45">
        <v>26.995305164319248</v>
      </c>
      <c r="F70" s="44">
        <v>433</v>
      </c>
      <c r="G70" s="44">
        <v>52</v>
      </c>
      <c r="H70" s="46">
        <v>12.009237875288683</v>
      </c>
      <c r="I70" s="44">
        <v>427</v>
      </c>
      <c r="J70" s="44">
        <v>5</v>
      </c>
      <c r="K70" s="46">
        <v>1.1709601873536302</v>
      </c>
      <c r="L70" s="44">
        <v>11</v>
      </c>
      <c r="M70" s="46">
        <v>2.5761124121779861</v>
      </c>
      <c r="N70" s="44">
        <v>5</v>
      </c>
      <c r="O70" s="46">
        <v>1.1709601873536302</v>
      </c>
    </row>
    <row r="71" spans="1:15" x14ac:dyDescent="0.25">
      <c r="A71" s="43" t="s">
        <v>75</v>
      </c>
      <c r="B71" s="44">
        <v>867</v>
      </c>
      <c r="C71" s="44">
        <v>854</v>
      </c>
      <c r="D71" s="44">
        <v>210</v>
      </c>
      <c r="E71" s="45">
        <v>24.590163934426229</v>
      </c>
      <c r="F71" s="44">
        <v>861</v>
      </c>
      <c r="G71" s="44">
        <v>79</v>
      </c>
      <c r="H71" s="46">
        <v>9.175377468060395</v>
      </c>
      <c r="I71" s="44">
        <v>858</v>
      </c>
      <c r="J71" s="44">
        <v>15</v>
      </c>
      <c r="K71" s="46">
        <v>1.7482517482517483</v>
      </c>
      <c r="L71" s="44">
        <v>23</v>
      </c>
      <c r="M71" s="46">
        <v>2.6806526806526807</v>
      </c>
      <c r="N71" s="44">
        <v>8</v>
      </c>
      <c r="O71" s="46">
        <v>0.93240093240093236</v>
      </c>
    </row>
    <row r="72" spans="1:15" x14ac:dyDescent="0.25">
      <c r="A72" s="39" t="s">
        <v>168</v>
      </c>
      <c r="B72" s="40">
        <f>SUM(B73:B76)</f>
        <v>4587</v>
      </c>
      <c r="C72" s="40">
        <f t="shared" ref="C72:N72" si="12">SUM(C73:C76)</f>
        <v>4554</v>
      </c>
      <c r="D72" s="40">
        <f t="shared" si="12"/>
        <v>1928</v>
      </c>
      <c r="E72" s="41">
        <f>(D72/C72)*100</f>
        <v>42.336407553798864</v>
      </c>
      <c r="F72" s="40">
        <f t="shared" si="12"/>
        <v>4561</v>
      </c>
      <c r="G72" s="40">
        <f t="shared" si="12"/>
        <v>303</v>
      </c>
      <c r="H72" s="42">
        <f t="shared" si="2"/>
        <v>6.6432799824599877</v>
      </c>
      <c r="I72" s="40">
        <f t="shared" si="12"/>
        <v>4546</v>
      </c>
      <c r="J72" s="40">
        <f t="shared" si="12"/>
        <v>71</v>
      </c>
      <c r="K72" s="42">
        <f t="shared" si="3"/>
        <v>1.5618125824901012</v>
      </c>
      <c r="L72" s="40">
        <f t="shared" si="12"/>
        <v>328</v>
      </c>
      <c r="M72" s="42">
        <f t="shared" si="4"/>
        <v>7.2151341838979324</v>
      </c>
      <c r="N72" s="40">
        <f t="shared" si="12"/>
        <v>135</v>
      </c>
      <c r="O72" s="42">
        <f t="shared" si="5"/>
        <v>2.9696436427628687</v>
      </c>
    </row>
    <row r="73" spans="1:15" x14ac:dyDescent="0.25">
      <c r="A73" s="43" t="s">
        <v>77</v>
      </c>
      <c r="B73" s="44">
        <v>982</v>
      </c>
      <c r="C73" s="44">
        <v>971</v>
      </c>
      <c r="D73" s="44">
        <v>377</v>
      </c>
      <c r="E73" s="45">
        <v>38.825952626158596</v>
      </c>
      <c r="F73" s="44">
        <v>973</v>
      </c>
      <c r="G73" s="44">
        <v>49</v>
      </c>
      <c r="H73" s="46">
        <v>5.0359712230215825</v>
      </c>
      <c r="I73" s="44">
        <v>974</v>
      </c>
      <c r="J73" s="44">
        <v>19</v>
      </c>
      <c r="K73" s="46">
        <v>1.9507186858316223</v>
      </c>
      <c r="L73" s="44">
        <v>75</v>
      </c>
      <c r="M73" s="46">
        <v>7.7002053388090355</v>
      </c>
      <c r="N73" s="44">
        <v>26</v>
      </c>
      <c r="O73" s="46">
        <v>2.6694045174537986</v>
      </c>
    </row>
    <row r="74" spans="1:15" x14ac:dyDescent="0.25">
      <c r="A74" s="43" t="s">
        <v>78</v>
      </c>
      <c r="B74" s="44">
        <v>180</v>
      </c>
      <c r="C74" s="44">
        <v>180</v>
      </c>
      <c r="D74" s="44">
        <v>40</v>
      </c>
      <c r="E74" s="45">
        <v>22.222222222222221</v>
      </c>
      <c r="F74" s="44">
        <v>180</v>
      </c>
      <c r="G74" s="44">
        <v>4</v>
      </c>
      <c r="H74" s="46">
        <v>2.2222222222222223</v>
      </c>
      <c r="I74" s="44">
        <v>179</v>
      </c>
      <c r="J74" s="44">
        <v>2</v>
      </c>
      <c r="K74" s="46">
        <v>1.1173184357541899</v>
      </c>
      <c r="L74" s="44">
        <v>15</v>
      </c>
      <c r="M74" s="46">
        <v>8.3798882681564244</v>
      </c>
      <c r="N74" s="44">
        <v>4</v>
      </c>
      <c r="O74" s="46">
        <v>2.2346368715083798</v>
      </c>
    </row>
    <row r="75" spans="1:15" x14ac:dyDescent="0.25">
      <c r="A75" s="43" t="s">
        <v>76</v>
      </c>
      <c r="B75" s="44">
        <v>2542</v>
      </c>
      <c r="C75" s="44">
        <v>2527</v>
      </c>
      <c r="D75" s="44">
        <v>1150</v>
      </c>
      <c r="E75" s="45">
        <v>45.508508112386231</v>
      </c>
      <c r="F75" s="44">
        <v>2527</v>
      </c>
      <c r="G75" s="44">
        <v>168</v>
      </c>
      <c r="H75" s="46">
        <v>6.64819944598338</v>
      </c>
      <c r="I75" s="44">
        <v>2521</v>
      </c>
      <c r="J75" s="44">
        <v>41</v>
      </c>
      <c r="K75" s="46">
        <v>1.6263387544625147</v>
      </c>
      <c r="L75" s="44">
        <v>212</v>
      </c>
      <c r="M75" s="46">
        <v>8.4093613645378813</v>
      </c>
      <c r="N75" s="44">
        <v>92</v>
      </c>
      <c r="O75" s="46">
        <v>3.649345497818326</v>
      </c>
    </row>
    <row r="76" spans="1:15" x14ac:dyDescent="0.25">
      <c r="A76" s="43" t="s">
        <v>79</v>
      </c>
      <c r="B76" s="44">
        <v>883</v>
      </c>
      <c r="C76" s="44">
        <v>876</v>
      </c>
      <c r="D76" s="44">
        <v>361</v>
      </c>
      <c r="E76" s="45">
        <v>41.210045662100455</v>
      </c>
      <c r="F76" s="44">
        <v>881</v>
      </c>
      <c r="G76" s="44">
        <v>82</v>
      </c>
      <c r="H76" s="46">
        <v>9.3076049943246311</v>
      </c>
      <c r="I76" s="44">
        <v>872</v>
      </c>
      <c r="J76" s="44">
        <v>9</v>
      </c>
      <c r="K76" s="46">
        <v>1.0321100917431194</v>
      </c>
      <c r="L76" s="44">
        <v>26</v>
      </c>
      <c r="M76" s="46">
        <v>2.9816513761467891</v>
      </c>
      <c r="N76" s="44">
        <v>13</v>
      </c>
      <c r="O76" s="46">
        <v>1.4908256880733946</v>
      </c>
    </row>
    <row r="77" spans="1:15" x14ac:dyDescent="0.25">
      <c r="A77" s="47" t="s">
        <v>169</v>
      </c>
      <c r="B77" s="36">
        <f>SUM(B78,B98,B102)</f>
        <v>71808</v>
      </c>
      <c r="C77" s="36">
        <f t="shared" ref="C77:N77" si="13">SUM(C78,C98,C102)</f>
        <v>71616</v>
      </c>
      <c r="D77" s="36">
        <f t="shared" si="13"/>
        <v>23357</v>
      </c>
      <c r="E77" s="37">
        <f>(D77/C77)*100</f>
        <v>32.614220285969616</v>
      </c>
      <c r="F77" s="36">
        <f t="shared" si="13"/>
        <v>71696</v>
      </c>
      <c r="G77" s="36">
        <f t="shared" si="13"/>
        <v>3127</v>
      </c>
      <c r="H77" s="38">
        <f t="shared" ref="H77:H132" si="14">(G77/F77)*100</f>
        <v>4.3614706538719039</v>
      </c>
      <c r="I77" s="36">
        <f t="shared" si="13"/>
        <v>71655</v>
      </c>
      <c r="J77" s="36">
        <f t="shared" si="13"/>
        <v>664</v>
      </c>
      <c r="K77" s="38">
        <f t="shared" ref="K77:K132" si="15">(J77/I77)*100</f>
        <v>0.92666247993859474</v>
      </c>
      <c r="L77" s="36">
        <f t="shared" si="13"/>
        <v>4159</v>
      </c>
      <c r="M77" s="38">
        <f t="shared" ref="M77:M132" si="16">(L77/I77)*100</f>
        <v>5.804200683832252</v>
      </c>
      <c r="N77" s="36">
        <f t="shared" si="13"/>
        <v>1233</v>
      </c>
      <c r="O77" s="38">
        <f t="shared" ref="O77:O132" si="17">100*(N77/I77)</f>
        <v>1.7207452375968182</v>
      </c>
    </row>
    <row r="78" spans="1:15" x14ac:dyDescent="0.25">
      <c r="A78" s="39" t="s">
        <v>170</v>
      </c>
      <c r="B78" s="40">
        <f>SUM(B79:B97)</f>
        <v>38785</v>
      </c>
      <c r="C78" s="40">
        <f t="shared" ref="C78:N78" si="18">SUM(C79:C97)</f>
        <v>38668</v>
      </c>
      <c r="D78" s="40">
        <f t="shared" si="18"/>
        <v>12089</v>
      </c>
      <c r="E78" s="41">
        <f>(D78/C78)*100</f>
        <v>31.263577118030412</v>
      </c>
      <c r="F78" s="40">
        <f t="shared" si="18"/>
        <v>38702</v>
      </c>
      <c r="G78" s="40">
        <f t="shared" si="18"/>
        <v>1715</v>
      </c>
      <c r="H78" s="42">
        <f t="shared" si="14"/>
        <v>4.4312955402821563</v>
      </c>
      <c r="I78" s="40">
        <f t="shared" si="18"/>
        <v>38674</v>
      </c>
      <c r="J78" s="40">
        <f t="shared" si="18"/>
        <v>416</v>
      </c>
      <c r="K78" s="42">
        <f t="shared" si="15"/>
        <v>1.0756580648497698</v>
      </c>
      <c r="L78" s="40">
        <f t="shared" si="18"/>
        <v>2176</v>
      </c>
      <c r="M78" s="42">
        <f t="shared" si="16"/>
        <v>5.62651910844495</v>
      </c>
      <c r="N78" s="40">
        <f t="shared" si="18"/>
        <v>656</v>
      </c>
      <c r="O78" s="42">
        <f t="shared" si="17"/>
        <v>1.6962300253400218</v>
      </c>
    </row>
    <row r="79" spans="1:15" x14ac:dyDescent="0.25">
      <c r="A79" s="48" t="s">
        <v>91</v>
      </c>
      <c r="B79" s="44">
        <v>735</v>
      </c>
      <c r="C79" s="44">
        <v>734</v>
      </c>
      <c r="D79" s="44">
        <v>266</v>
      </c>
      <c r="E79" s="45">
        <v>36.239782016348776</v>
      </c>
      <c r="F79" s="44">
        <v>735</v>
      </c>
      <c r="G79" s="44">
        <v>43</v>
      </c>
      <c r="H79" s="46">
        <v>5.850340136054422</v>
      </c>
      <c r="I79" s="44">
        <v>735</v>
      </c>
      <c r="J79" s="44">
        <v>3</v>
      </c>
      <c r="K79" s="46">
        <v>0.40816326530612246</v>
      </c>
      <c r="L79" s="44">
        <v>39</v>
      </c>
      <c r="M79" s="46">
        <v>5.3061224489795915</v>
      </c>
      <c r="N79" s="44">
        <v>12</v>
      </c>
      <c r="O79" s="46">
        <v>1.6326530612244898</v>
      </c>
    </row>
    <row r="80" spans="1:15" x14ac:dyDescent="0.25">
      <c r="A80" s="43" t="s">
        <v>92</v>
      </c>
      <c r="B80" s="44">
        <v>1077</v>
      </c>
      <c r="C80" s="44">
        <v>1069</v>
      </c>
      <c r="D80" s="44">
        <v>348</v>
      </c>
      <c r="E80" s="45">
        <v>32.553788587464922</v>
      </c>
      <c r="F80" s="44">
        <v>1077</v>
      </c>
      <c r="G80" s="44">
        <v>38</v>
      </c>
      <c r="H80" s="46">
        <v>3.5283194057567315</v>
      </c>
      <c r="I80" s="44">
        <v>1076</v>
      </c>
      <c r="J80" s="44">
        <v>18</v>
      </c>
      <c r="K80" s="46">
        <v>1.6728624535315983</v>
      </c>
      <c r="L80" s="44">
        <v>84</v>
      </c>
      <c r="M80" s="46">
        <v>7.8066914498141262</v>
      </c>
      <c r="N80" s="44">
        <v>31</v>
      </c>
      <c r="O80" s="46">
        <v>2.8810408921933086</v>
      </c>
    </row>
    <row r="81" spans="1:15" x14ac:dyDescent="0.25">
      <c r="A81" s="43" t="s">
        <v>93</v>
      </c>
      <c r="B81" s="44">
        <v>2790</v>
      </c>
      <c r="C81" s="44">
        <v>2781</v>
      </c>
      <c r="D81" s="44">
        <v>907</v>
      </c>
      <c r="E81" s="45">
        <v>32.614167565623873</v>
      </c>
      <c r="F81" s="44">
        <v>2776</v>
      </c>
      <c r="G81" s="44">
        <v>153</v>
      </c>
      <c r="H81" s="46">
        <v>5.511527377521614</v>
      </c>
      <c r="I81" s="44">
        <v>2785</v>
      </c>
      <c r="J81" s="44">
        <v>33</v>
      </c>
      <c r="K81" s="46">
        <v>1.1849192100538599</v>
      </c>
      <c r="L81" s="44">
        <v>133</v>
      </c>
      <c r="M81" s="46">
        <v>4.7755834829443451</v>
      </c>
      <c r="N81" s="44">
        <v>48</v>
      </c>
      <c r="O81" s="46">
        <v>1.7235188509874326</v>
      </c>
    </row>
    <row r="82" spans="1:15" x14ac:dyDescent="0.25">
      <c r="A82" s="43" t="s">
        <v>94</v>
      </c>
      <c r="B82" s="44">
        <v>819</v>
      </c>
      <c r="C82" s="44">
        <v>818</v>
      </c>
      <c r="D82" s="44">
        <v>223</v>
      </c>
      <c r="E82" s="45">
        <v>27.26161369193154</v>
      </c>
      <c r="F82" s="44">
        <v>819</v>
      </c>
      <c r="G82" s="44">
        <v>28</v>
      </c>
      <c r="H82" s="46">
        <v>3.4188034188034191</v>
      </c>
      <c r="I82" s="44">
        <v>818</v>
      </c>
      <c r="J82" s="44">
        <v>8</v>
      </c>
      <c r="K82" s="46">
        <v>0.97799511002444983</v>
      </c>
      <c r="L82" s="44">
        <v>46</v>
      </c>
      <c r="M82" s="46">
        <v>5.6234718826405867</v>
      </c>
      <c r="N82" s="44">
        <v>11</v>
      </c>
      <c r="O82" s="46">
        <v>1.3447432762836184</v>
      </c>
    </row>
    <row r="83" spans="1:15" x14ac:dyDescent="0.25">
      <c r="A83" s="43" t="s">
        <v>95</v>
      </c>
      <c r="B83" s="44">
        <v>840</v>
      </c>
      <c r="C83" s="44">
        <v>839</v>
      </c>
      <c r="D83" s="44">
        <v>256</v>
      </c>
      <c r="E83" s="45">
        <v>30.512514898688913</v>
      </c>
      <c r="F83" s="44">
        <v>837</v>
      </c>
      <c r="G83" s="44">
        <v>27</v>
      </c>
      <c r="H83" s="46">
        <v>3.225806451612903</v>
      </c>
      <c r="I83" s="44">
        <v>837</v>
      </c>
      <c r="J83" s="44">
        <v>6</v>
      </c>
      <c r="K83" s="46">
        <v>0.71684587813620071</v>
      </c>
      <c r="L83" s="44">
        <v>46</v>
      </c>
      <c r="M83" s="46">
        <v>5.4958183990442055</v>
      </c>
      <c r="N83" s="44">
        <v>16</v>
      </c>
      <c r="O83" s="46">
        <v>1.9115890083632019</v>
      </c>
    </row>
    <row r="84" spans="1:15" x14ac:dyDescent="0.25">
      <c r="A84" s="43" t="s">
        <v>96</v>
      </c>
      <c r="B84" s="44">
        <v>1119</v>
      </c>
      <c r="C84" s="44">
        <v>1119</v>
      </c>
      <c r="D84" s="44">
        <v>389</v>
      </c>
      <c r="E84" s="45">
        <v>34.763181411974976</v>
      </c>
      <c r="F84" s="44">
        <v>1119</v>
      </c>
      <c r="G84" s="44">
        <v>44</v>
      </c>
      <c r="H84" s="46">
        <v>3.9320822162645221</v>
      </c>
      <c r="I84" s="44">
        <v>1119</v>
      </c>
      <c r="J84" s="44">
        <v>10</v>
      </c>
      <c r="K84" s="46">
        <v>0.89365504915102767</v>
      </c>
      <c r="L84" s="44">
        <v>45</v>
      </c>
      <c r="M84" s="46">
        <v>4.0214477211796247</v>
      </c>
      <c r="N84" s="44">
        <v>9</v>
      </c>
      <c r="O84" s="46">
        <v>0.80428954423592491</v>
      </c>
    </row>
    <row r="85" spans="1:15" x14ac:dyDescent="0.25">
      <c r="A85" s="43" t="s">
        <v>90</v>
      </c>
      <c r="B85" s="44">
        <v>9586</v>
      </c>
      <c r="C85" s="44">
        <v>9566</v>
      </c>
      <c r="D85" s="44">
        <v>2581</v>
      </c>
      <c r="E85" s="45">
        <v>26.980974283922226</v>
      </c>
      <c r="F85" s="44">
        <v>9579</v>
      </c>
      <c r="G85" s="44">
        <v>450</v>
      </c>
      <c r="H85" s="46">
        <v>4.6977763858440342</v>
      </c>
      <c r="I85" s="44">
        <v>9570</v>
      </c>
      <c r="J85" s="44">
        <v>118</v>
      </c>
      <c r="K85" s="46">
        <v>1.233019853709509</v>
      </c>
      <c r="L85" s="44">
        <v>472</v>
      </c>
      <c r="M85" s="46">
        <v>4.9320794148380358</v>
      </c>
      <c r="N85" s="44">
        <v>132</v>
      </c>
      <c r="O85" s="46">
        <v>1.3793103448275863</v>
      </c>
    </row>
    <row r="86" spans="1:15" x14ac:dyDescent="0.25">
      <c r="A86" s="43" t="s">
        <v>97</v>
      </c>
      <c r="B86" s="44">
        <v>1888</v>
      </c>
      <c r="C86" s="44">
        <v>1880</v>
      </c>
      <c r="D86" s="44">
        <v>643</v>
      </c>
      <c r="E86" s="45">
        <v>34.202127659574465</v>
      </c>
      <c r="F86" s="44">
        <v>1886</v>
      </c>
      <c r="G86" s="44">
        <v>71</v>
      </c>
      <c r="H86" s="46">
        <v>3.7645811240721105</v>
      </c>
      <c r="I86" s="44">
        <v>1887</v>
      </c>
      <c r="J86" s="44">
        <v>36</v>
      </c>
      <c r="K86" s="46">
        <v>1.9077901430842605</v>
      </c>
      <c r="L86" s="44">
        <v>118</v>
      </c>
      <c r="M86" s="46">
        <v>6.2533121356650758</v>
      </c>
      <c r="N86" s="44">
        <v>39</v>
      </c>
      <c r="O86" s="46">
        <v>2.066772655007949</v>
      </c>
    </row>
    <row r="87" spans="1:15" x14ac:dyDescent="0.25">
      <c r="A87" s="43" t="s">
        <v>98</v>
      </c>
      <c r="B87" s="44">
        <v>1864</v>
      </c>
      <c r="C87" s="44">
        <v>1856</v>
      </c>
      <c r="D87" s="44">
        <v>698</v>
      </c>
      <c r="E87" s="45">
        <v>37.607758620689658</v>
      </c>
      <c r="F87" s="44">
        <v>1857</v>
      </c>
      <c r="G87" s="44">
        <v>98</v>
      </c>
      <c r="H87" s="46">
        <v>5.2773290253096388</v>
      </c>
      <c r="I87" s="44">
        <v>1857</v>
      </c>
      <c r="J87" s="44">
        <v>22</v>
      </c>
      <c r="K87" s="46">
        <v>1.1847065158858372</v>
      </c>
      <c r="L87" s="44">
        <v>113</v>
      </c>
      <c r="M87" s="46">
        <v>6.0850834679590733</v>
      </c>
      <c r="N87" s="44">
        <v>41</v>
      </c>
      <c r="O87" s="46">
        <v>2.2078621432417878</v>
      </c>
    </row>
    <row r="88" spans="1:15" x14ac:dyDescent="0.25">
      <c r="A88" s="43" t="s">
        <v>99</v>
      </c>
      <c r="B88" s="44">
        <v>1897</v>
      </c>
      <c r="C88" s="44">
        <v>1893</v>
      </c>
      <c r="D88" s="44">
        <v>666</v>
      </c>
      <c r="E88" s="45">
        <v>35.182250396196515</v>
      </c>
      <c r="F88" s="44">
        <v>1896</v>
      </c>
      <c r="G88" s="44">
        <v>72</v>
      </c>
      <c r="H88" s="46">
        <v>3.79746835443038</v>
      </c>
      <c r="I88" s="44">
        <v>1895</v>
      </c>
      <c r="J88" s="44">
        <v>15</v>
      </c>
      <c r="K88" s="46">
        <v>0.79155672823219003</v>
      </c>
      <c r="L88" s="44">
        <v>134</v>
      </c>
      <c r="M88" s="46">
        <v>7.0712401055408973</v>
      </c>
      <c r="N88" s="44">
        <v>33</v>
      </c>
      <c r="O88" s="46">
        <v>1.7414248021108178</v>
      </c>
    </row>
    <row r="89" spans="1:15" x14ac:dyDescent="0.25">
      <c r="A89" s="43" t="s">
        <v>100</v>
      </c>
      <c r="B89" s="44">
        <v>3235</v>
      </c>
      <c r="C89" s="44">
        <v>3222</v>
      </c>
      <c r="D89" s="44">
        <v>1065</v>
      </c>
      <c r="E89" s="45">
        <v>33.054003724394789</v>
      </c>
      <c r="F89" s="44">
        <v>3222</v>
      </c>
      <c r="G89" s="44">
        <v>163</v>
      </c>
      <c r="H89" s="46">
        <v>5.0589695841092492</v>
      </c>
      <c r="I89" s="44">
        <v>3213</v>
      </c>
      <c r="J89" s="44">
        <v>24</v>
      </c>
      <c r="K89" s="46">
        <v>0.7469654528478058</v>
      </c>
      <c r="L89" s="44">
        <v>154</v>
      </c>
      <c r="M89" s="46">
        <v>4.7930283224400867</v>
      </c>
      <c r="N89" s="44">
        <v>52</v>
      </c>
      <c r="O89" s="46">
        <v>1.6184251478369125</v>
      </c>
    </row>
    <row r="90" spans="1:15" x14ac:dyDescent="0.25">
      <c r="A90" s="43" t="s">
        <v>101</v>
      </c>
      <c r="B90" s="44">
        <v>1960</v>
      </c>
      <c r="C90" s="44">
        <v>1951</v>
      </c>
      <c r="D90" s="44">
        <v>378</v>
      </c>
      <c r="E90" s="45">
        <v>19.374679651460788</v>
      </c>
      <c r="F90" s="44">
        <v>1957</v>
      </c>
      <c r="G90" s="44">
        <v>33</v>
      </c>
      <c r="H90" s="46">
        <v>1.6862544711292795</v>
      </c>
      <c r="I90" s="44">
        <v>1953</v>
      </c>
      <c r="J90" s="44">
        <v>26</v>
      </c>
      <c r="K90" s="46">
        <v>1.3312852022529442</v>
      </c>
      <c r="L90" s="44">
        <v>118</v>
      </c>
      <c r="M90" s="46">
        <v>6.0419866871479773</v>
      </c>
      <c r="N90" s="44">
        <v>42</v>
      </c>
      <c r="O90" s="46">
        <v>2.1505376344086025</v>
      </c>
    </row>
    <row r="91" spans="1:15" x14ac:dyDescent="0.25">
      <c r="A91" s="43" t="s">
        <v>102</v>
      </c>
      <c r="B91" s="44">
        <v>1028</v>
      </c>
      <c r="C91" s="44">
        <v>1022</v>
      </c>
      <c r="D91" s="44">
        <v>396</v>
      </c>
      <c r="E91" s="45">
        <v>38.747553816046967</v>
      </c>
      <c r="F91" s="44">
        <v>1028</v>
      </c>
      <c r="G91" s="44">
        <v>46</v>
      </c>
      <c r="H91" s="46">
        <v>4.4747081712062258</v>
      </c>
      <c r="I91" s="44">
        <v>1027</v>
      </c>
      <c r="J91" s="44">
        <v>10</v>
      </c>
      <c r="K91" s="46">
        <v>0.97370983446932824</v>
      </c>
      <c r="L91" s="44">
        <v>105</v>
      </c>
      <c r="M91" s="46">
        <v>10.223953261927946</v>
      </c>
      <c r="N91" s="44">
        <v>30</v>
      </c>
      <c r="O91" s="46">
        <v>2.9211295034079843</v>
      </c>
    </row>
    <row r="92" spans="1:15" x14ac:dyDescent="0.25">
      <c r="A92" s="43" t="s">
        <v>103</v>
      </c>
      <c r="B92" s="44">
        <v>1869</v>
      </c>
      <c r="C92" s="44">
        <v>1864</v>
      </c>
      <c r="D92" s="44">
        <v>681</v>
      </c>
      <c r="E92" s="45">
        <v>36.5343347639485</v>
      </c>
      <c r="F92" s="44">
        <v>1856</v>
      </c>
      <c r="G92" s="44">
        <v>91</v>
      </c>
      <c r="H92" s="46">
        <v>4.9030172413793105</v>
      </c>
      <c r="I92" s="44">
        <v>1850</v>
      </c>
      <c r="J92" s="44">
        <v>14</v>
      </c>
      <c r="K92" s="46">
        <v>0.7567567567567568</v>
      </c>
      <c r="L92" s="44">
        <v>88</v>
      </c>
      <c r="M92" s="46">
        <v>4.756756756756757</v>
      </c>
      <c r="N92" s="44">
        <v>19</v>
      </c>
      <c r="O92" s="46">
        <v>1.027027027027027</v>
      </c>
    </row>
    <row r="93" spans="1:15" x14ac:dyDescent="0.25">
      <c r="A93" s="43" t="s">
        <v>104</v>
      </c>
      <c r="B93" s="44">
        <v>477</v>
      </c>
      <c r="C93" s="44">
        <v>477</v>
      </c>
      <c r="D93" s="44">
        <v>117</v>
      </c>
      <c r="E93" s="45">
        <v>24.528301886792452</v>
      </c>
      <c r="F93" s="44">
        <v>477</v>
      </c>
      <c r="G93" s="44">
        <v>5</v>
      </c>
      <c r="H93" s="46">
        <v>1.0482180293501049</v>
      </c>
      <c r="I93" s="44">
        <v>476</v>
      </c>
      <c r="J93" s="44">
        <v>2</v>
      </c>
      <c r="K93" s="46">
        <v>0.42016806722689076</v>
      </c>
      <c r="L93" s="44">
        <v>39</v>
      </c>
      <c r="M93" s="46">
        <v>8.1932773109243691</v>
      </c>
      <c r="N93" s="44">
        <v>8</v>
      </c>
      <c r="O93" s="46">
        <v>1.680672268907563</v>
      </c>
    </row>
    <row r="94" spans="1:15" x14ac:dyDescent="0.25">
      <c r="A94" s="43" t="s">
        <v>105</v>
      </c>
      <c r="B94" s="44">
        <v>2733</v>
      </c>
      <c r="C94" s="44">
        <v>2723</v>
      </c>
      <c r="D94" s="44">
        <v>713</v>
      </c>
      <c r="E94" s="45">
        <v>26.184355490268086</v>
      </c>
      <c r="F94" s="44">
        <v>2728</v>
      </c>
      <c r="G94" s="44">
        <v>109</v>
      </c>
      <c r="H94" s="46">
        <v>3.9956011730205279</v>
      </c>
      <c r="I94" s="44">
        <v>2726</v>
      </c>
      <c r="J94" s="44">
        <v>21</v>
      </c>
      <c r="K94" s="46">
        <v>0.77035950110051354</v>
      </c>
      <c r="L94" s="44">
        <v>199</v>
      </c>
      <c r="M94" s="46">
        <v>7.3000733675715326</v>
      </c>
      <c r="N94" s="44">
        <v>61</v>
      </c>
      <c r="O94" s="46">
        <v>2.2377109317681585</v>
      </c>
    </row>
    <row r="95" spans="1:15" x14ac:dyDescent="0.25">
      <c r="A95" s="43" t="s">
        <v>106</v>
      </c>
      <c r="B95" s="44">
        <v>303</v>
      </c>
      <c r="C95" s="44">
        <v>302</v>
      </c>
      <c r="D95" s="44">
        <v>70</v>
      </c>
      <c r="E95" s="45">
        <v>23.178807947019866</v>
      </c>
      <c r="F95" s="44">
        <v>303</v>
      </c>
      <c r="G95" s="44">
        <v>8</v>
      </c>
      <c r="H95" s="46">
        <v>2.6402640264026402</v>
      </c>
      <c r="I95" s="44">
        <v>302</v>
      </c>
      <c r="J95" s="44">
        <v>5</v>
      </c>
      <c r="K95" s="46">
        <v>1.6556291390728477</v>
      </c>
      <c r="L95" s="44">
        <v>25</v>
      </c>
      <c r="M95" s="46">
        <v>8.2781456953642394</v>
      </c>
      <c r="N95" s="44">
        <v>10</v>
      </c>
      <c r="O95" s="46">
        <v>3.3112582781456954</v>
      </c>
    </row>
    <row r="96" spans="1:15" x14ac:dyDescent="0.25">
      <c r="A96" s="43" t="s">
        <v>107</v>
      </c>
      <c r="B96" s="44">
        <v>4323</v>
      </c>
      <c r="C96" s="44">
        <v>4310</v>
      </c>
      <c r="D96" s="44">
        <v>1635</v>
      </c>
      <c r="E96" s="45">
        <v>37.935034802784223</v>
      </c>
      <c r="F96" s="44">
        <v>4308</v>
      </c>
      <c r="G96" s="44">
        <v>219</v>
      </c>
      <c r="H96" s="46">
        <v>5.0835654596100284</v>
      </c>
      <c r="I96" s="44">
        <v>4306</v>
      </c>
      <c r="J96" s="44">
        <v>39</v>
      </c>
      <c r="K96" s="46">
        <v>0.90571295866233159</v>
      </c>
      <c r="L96" s="44">
        <v>204</v>
      </c>
      <c r="M96" s="46">
        <v>4.7375754760798889</v>
      </c>
      <c r="N96" s="44">
        <v>56</v>
      </c>
      <c r="O96" s="46">
        <v>1.3005109150023224</v>
      </c>
    </row>
    <row r="97" spans="1:15" x14ac:dyDescent="0.25">
      <c r="A97" s="43" t="s">
        <v>108</v>
      </c>
      <c r="B97" s="44">
        <v>242</v>
      </c>
      <c r="C97" s="44">
        <v>242</v>
      </c>
      <c r="D97" s="44">
        <v>57</v>
      </c>
      <c r="E97" s="45">
        <v>23.553719008264462</v>
      </c>
      <c r="F97" s="44">
        <v>242</v>
      </c>
      <c r="G97" s="44">
        <v>17</v>
      </c>
      <c r="H97" s="46">
        <v>7.0247933884297522</v>
      </c>
      <c r="I97" s="44">
        <v>242</v>
      </c>
      <c r="J97" s="44">
        <v>6</v>
      </c>
      <c r="K97" s="46">
        <v>2.4793388429752068</v>
      </c>
      <c r="L97" s="44">
        <v>14</v>
      </c>
      <c r="M97" s="46">
        <v>5.785123966942149</v>
      </c>
      <c r="N97" s="44">
        <v>6</v>
      </c>
      <c r="O97" s="46">
        <v>2.4793388429752068</v>
      </c>
    </row>
    <row r="98" spans="1:15" x14ac:dyDescent="0.25">
      <c r="A98" s="39" t="s">
        <v>171</v>
      </c>
      <c r="B98" s="40">
        <f>SUM(B99:B101)</f>
        <v>22540</v>
      </c>
      <c r="C98" s="40">
        <f t="shared" ref="C98:N98" si="19">SUM(C99:C101)</f>
        <v>22494</v>
      </c>
      <c r="D98" s="40">
        <f t="shared" si="19"/>
        <v>8410</v>
      </c>
      <c r="E98" s="41">
        <f>(D98/C98)*100</f>
        <v>37.387747843869477</v>
      </c>
      <c r="F98" s="40">
        <f t="shared" si="19"/>
        <v>22517</v>
      </c>
      <c r="G98" s="40">
        <f t="shared" si="19"/>
        <v>1100</v>
      </c>
      <c r="H98" s="42">
        <f t="shared" si="14"/>
        <v>4.8851978505129452</v>
      </c>
      <c r="I98" s="40">
        <f t="shared" si="19"/>
        <v>22514</v>
      </c>
      <c r="J98" s="40">
        <f t="shared" si="19"/>
        <v>182</v>
      </c>
      <c r="K98" s="42">
        <f t="shared" si="15"/>
        <v>0.80838589322199517</v>
      </c>
      <c r="L98" s="40">
        <f t="shared" si="19"/>
        <v>1355</v>
      </c>
      <c r="M98" s="42">
        <f t="shared" si="16"/>
        <v>6.0184773918450745</v>
      </c>
      <c r="N98" s="40">
        <f t="shared" si="19"/>
        <v>410</v>
      </c>
      <c r="O98" s="42">
        <f t="shared" si="17"/>
        <v>1.8210891001154836</v>
      </c>
    </row>
    <row r="99" spans="1:15" x14ac:dyDescent="0.25">
      <c r="A99" s="43" t="s">
        <v>110</v>
      </c>
      <c r="B99" s="44">
        <v>17149</v>
      </c>
      <c r="C99" s="44">
        <v>17114</v>
      </c>
      <c r="D99" s="44">
        <v>6083</v>
      </c>
      <c r="E99" s="45">
        <v>35.543999065092905</v>
      </c>
      <c r="F99" s="44">
        <v>17132</v>
      </c>
      <c r="G99" s="44">
        <v>745</v>
      </c>
      <c r="H99" s="46">
        <v>4.348587438711184</v>
      </c>
      <c r="I99" s="44">
        <v>17132</v>
      </c>
      <c r="J99" s="44">
        <v>132</v>
      </c>
      <c r="K99" s="46">
        <v>0.77048797571795469</v>
      </c>
      <c r="L99" s="44">
        <v>1071</v>
      </c>
      <c r="M99" s="46">
        <v>6.2514592575297696</v>
      </c>
      <c r="N99" s="44">
        <v>336</v>
      </c>
      <c r="O99" s="46">
        <v>1.9612421200093391</v>
      </c>
    </row>
    <row r="100" spans="1:15" x14ac:dyDescent="0.25">
      <c r="A100" s="43" t="s">
        <v>111</v>
      </c>
      <c r="B100" s="44">
        <v>851</v>
      </c>
      <c r="C100" s="44">
        <v>849</v>
      </c>
      <c r="D100" s="44">
        <v>204</v>
      </c>
      <c r="E100" s="45">
        <v>24.028268551236749</v>
      </c>
      <c r="F100" s="44">
        <v>849</v>
      </c>
      <c r="G100" s="44">
        <v>21</v>
      </c>
      <c r="H100" s="46">
        <v>2.4734982332155475</v>
      </c>
      <c r="I100" s="44">
        <v>848</v>
      </c>
      <c r="J100" s="44">
        <v>4</v>
      </c>
      <c r="K100" s="46">
        <v>0.47169811320754718</v>
      </c>
      <c r="L100" s="44">
        <v>50</v>
      </c>
      <c r="M100" s="46">
        <v>5.8962264150943398</v>
      </c>
      <c r="N100" s="44">
        <v>11</v>
      </c>
      <c r="O100" s="46">
        <v>1.2971698113207548</v>
      </c>
    </row>
    <row r="101" spans="1:15" x14ac:dyDescent="0.25">
      <c r="A101" s="43" t="s">
        <v>109</v>
      </c>
      <c r="B101" s="44">
        <v>4540</v>
      </c>
      <c r="C101" s="44">
        <v>4531</v>
      </c>
      <c r="D101" s="44">
        <v>2123</v>
      </c>
      <c r="E101" s="45">
        <v>46.854998896490841</v>
      </c>
      <c r="F101" s="44">
        <v>4536</v>
      </c>
      <c r="G101" s="44">
        <v>334</v>
      </c>
      <c r="H101" s="46">
        <v>7.3633156966490292</v>
      </c>
      <c r="I101" s="44">
        <v>4534</v>
      </c>
      <c r="J101" s="44">
        <v>46</v>
      </c>
      <c r="K101" s="46">
        <v>1.0145566828407588</v>
      </c>
      <c r="L101" s="44">
        <v>234</v>
      </c>
      <c r="M101" s="46">
        <v>5.161005734450816</v>
      </c>
      <c r="N101" s="44">
        <v>63</v>
      </c>
      <c r="O101" s="46">
        <v>1.3895015438906044</v>
      </c>
    </row>
    <row r="102" spans="1:15" x14ac:dyDescent="0.25">
      <c r="A102" s="39" t="s">
        <v>172</v>
      </c>
      <c r="B102" s="40">
        <f>SUM(B103:B113)</f>
        <v>10483</v>
      </c>
      <c r="C102" s="40">
        <f t="shared" ref="C102:N102" si="20">SUM(C103:C113)</f>
        <v>10454</v>
      </c>
      <c r="D102" s="40">
        <f t="shared" si="20"/>
        <v>2858</v>
      </c>
      <c r="E102" s="41">
        <f>(D102/C102)*100</f>
        <v>27.338817677444037</v>
      </c>
      <c r="F102" s="40">
        <f t="shared" si="20"/>
        <v>10477</v>
      </c>
      <c r="G102" s="40">
        <f t="shared" si="20"/>
        <v>312</v>
      </c>
      <c r="H102" s="42">
        <f t="shared" si="14"/>
        <v>2.9779517037319843</v>
      </c>
      <c r="I102" s="40">
        <f t="shared" si="20"/>
        <v>10467</v>
      </c>
      <c r="J102" s="40">
        <f t="shared" si="20"/>
        <v>66</v>
      </c>
      <c r="K102" s="42">
        <f t="shared" si="15"/>
        <v>0.63055316709658926</v>
      </c>
      <c r="L102" s="40">
        <f t="shared" si="20"/>
        <v>628</v>
      </c>
      <c r="M102" s="42">
        <f t="shared" si="16"/>
        <v>5.9998089232826981</v>
      </c>
      <c r="N102" s="40">
        <f t="shared" si="20"/>
        <v>167</v>
      </c>
      <c r="O102" s="42">
        <f t="shared" si="17"/>
        <v>1.5954905894716729</v>
      </c>
    </row>
    <row r="103" spans="1:15" x14ac:dyDescent="0.25">
      <c r="A103" s="43" t="s">
        <v>112</v>
      </c>
      <c r="B103" s="44">
        <v>405</v>
      </c>
      <c r="C103" s="44">
        <v>405</v>
      </c>
      <c r="D103" s="44">
        <v>81</v>
      </c>
      <c r="E103" s="45">
        <v>20</v>
      </c>
      <c r="F103" s="44">
        <v>405</v>
      </c>
      <c r="G103" s="44">
        <v>0</v>
      </c>
      <c r="H103" s="46">
        <v>0</v>
      </c>
      <c r="I103" s="44">
        <v>405</v>
      </c>
      <c r="J103" s="44">
        <v>0</v>
      </c>
      <c r="K103" s="46">
        <v>0</v>
      </c>
      <c r="L103" s="44">
        <v>17</v>
      </c>
      <c r="M103" s="46">
        <v>4.1975308641975309</v>
      </c>
      <c r="N103" s="44">
        <v>9</v>
      </c>
      <c r="O103" s="46">
        <v>2.2222222222222223</v>
      </c>
    </row>
    <row r="104" spans="1:15" x14ac:dyDescent="0.25">
      <c r="A104" s="43" t="s">
        <v>81</v>
      </c>
      <c r="B104" s="44">
        <v>2531</v>
      </c>
      <c r="C104" s="44">
        <v>2522</v>
      </c>
      <c r="D104" s="44">
        <v>533</v>
      </c>
      <c r="E104" s="45">
        <v>21.134020618556701</v>
      </c>
      <c r="F104" s="44">
        <v>2530</v>
      </c>
      <c r="G104" s="44">
        <v>49</v>
      </c>
      <c r="H104" s="46">
        <v>1.9367588932806323</v>
      </c>
      <c r="I104" s="44">
        <v>2525</v>
      </c>
      <c r="J104" s="44">
        <v>26</v>
      </c>
      <c r="K104" s="46">
        <v>1.0297029702970297</v>
      </c>
      <c r="L104" s="44">
        <v>197</v>
      </c>
      <c r="M104" s="46">
        <v>7.8019801980198018</v>
      </c>
      <c r="N104" s="44">
        <v>55</v>
      </c>
      <c r="O104" s="46">
        <v>2.1782178217821779</v>
      </c>
    </row>
    <row r="105" spans="1:15" x14ac:dyDescent="0.25">
      <c r="A105" s="43" t="s">
        <v>113</v>
      </c>
      <c r="B105" s="44">
        <v>1334</v>
      </c>
      <c r="C105" s="44">
        <v>1326</v>
      </c>
      <c r="D105" s="44">
        <v>421</v>
      </c>
      <c r="E105" s="45">
        <v>31.749622926093512</v>
      </c>
      <c r="F105" s="44">
        <v>1332</v>
      </c>
      <c r="G105" s="44">
        <v>35</v>
      </c>
      <c r="H105" s="46">
        <v>2.6276276276276276</v>
      </c>
      <c r="I105" s="44">
        <v>1330</v>
      </c>
      <c r="J105" s="44">
        <v>3</v>
      </c>
      <c r="K105" s="46">
        <v>0.22556390977443611</v>
      </c>
      <c r="L105" s="44">
        <v>96</v>
      </c>
      <c r="M105" s="46">
        <v>7.2180451127819554</v>
      </c>
      <c r="N105" s="44">
        <v>35</v>
      </c>
      <c r="O105" s="46">
        <v>2.6315789473684208</v>
      </c>
    </row>
    <row r="106" spans="1:15" x14ac:dyDescent="0.25">
      <c r="A106" s="43" t="s">
        <v>114</v>
      </c>
      <c r="B106" s="44">
        <v>521</v>
      </c>
      <c r="C106" s="44">
        <v>521</v>
      </c>
      <c r="D106" s="44">
        <v>201</v>
      </c>
      <c r="E106" s="45">
        <v>38.579654510556622</v>
      </c>
      <c r="F106" s="44">
        <v>521</v>
      </c>
      <c r="G106" s="44">
        <v>28</v>
      </c>
      <c r="H106" s="46">
        <v>5.3742802303262955</v>
      </c>
      <c r="I106" s="44">
        <v>521</v>
      </c>
      <c r="J106" s="44">
        <v>1</v>
      </c>
      <c r="K106" s="46">
        <v>0.19193857965451055</v>
      </c>
      <c r="L106" s="44">
        <v>15</v>
      </c>
      <c r="M106" s="46">
        <v>2.8790786948176583</v>
      </c>
      <c r="N106" s="44">
        <v>0</v>
      </c>
      <c r="O106" s="46">
        <v>0</v>
      </c>
    </row>
    <row r="107" spans="1:15" x14ac:dyDescent="0.25">
      <c r="A107" s="43" t="s">
        <v>115</v>
      </c>
      <c r="B107" s="44">
        <v>541</v>
      </c>
      <c r="C107" s="44">
        <v>538</v>
      </c>
      <c r="D107" s="44">
        <v>71</v>
      </c>
      <c r="E107" s="45">
        <v>13.197026022304833</v>
      </c>
      <c r="F107" s="44">
        <v>541</v>
      </c>
      <c r="G107" s="44">
        <v>16</v>
      </c>
      <c r="H107" s="46">
        <v>2.957486136783734</v>
      </c>
      <c r="I107" s="44">
        <v>540</v>
      </c>
      <c r="J107" s="44">
        <v>2</v>
      </c>
      <c r="K107" s="46">
        <v>0.37037037037037041</v>
      </c>
      <c r="L107" s="44">
        <v>23</v>
      </c>
      <c r="M107" s="46">
        <v>4.2592592592592595</v>
      </c>
      <c r="N107" s="44">
        <v>2</v>
      </c>
      <c r="O107" s="46">
        <v>0.37037037037037041</v>
      </c>
    </row>
    <row r="108" spans="1:15" x14ac:dyDescent="0.25">
      <c r="A108" s="43" t="s">
        <v>116</v>
      </c>
      <c r="B108" s="44">
        <v>1203</v>
      </c>
      <c r="C108" s="44">
        <v>1200</v>
      </c>
      <c r="D108" s="44">
        <v>297</v>
      </c>
      <c r="E108" s="45">
        <v>24.75</v>
      </c>
      <c r="F108" s="44">
        <v>1203</v>
      </c>
      <c r="G108" s="44">
        <v>32</v>
      </c>
      <c r="H108" s="46">
        <v>2.660016625103907</v>
      </c>
      <c r="I108" s="44">
        <v>1203</v>
      </c>
      <c r="J108" s="44">
        <v>10</v>
      </c>
      <c r="K108" s="46">
        <v>0.83125519534497094</v>
      </c>
      <c r="L108" s="44">
        <v>68</v>
      </c>
      <c r="M108" s="46">
        <v>5.6525353283458024</v>
      </c>
      <c r="N108" s="44">
        <v>11</v>
      </c>
      <c r="O108" s="46">
        <v>0.91438071487946804</v>
      </c>
    </row>
    <row r="109" spans="1:15" x14ac:dyDescent="0.25">
      <c r="A109" s="43" t="s">
        <v>80</v>
      </c>
      <c r="B109" s="44">
        <v>1818</v>
      </c>
      <c r="C109" s="44">
        <v>1816</v>
      </c>
      <c r="D109" s="44">
        <v>536</v>
      </c>
      <c r="E109" s="45">
        <v>29.515418502202646</v>
      </c>
      <c r="F109" s="44">
        <v>1817</v>
      </c>
      <c r="G109" s="44">
        <v>62</v>
      </c>
      <c r="H109" s="46">
        <v>3.4122179416620804</v>
      </c>
      <c r="I109" s="44">
        <v>1815</v>
      </c>
      <c r="J109" s="44">
        <v>11</v>
      </c>
      <c r="K109" s="46">
        <v>0.60606060606060608</v>
      </c>
      <c r="L109" s="44">
        <v>94</v>
      </c>
      <c r="M109" s="46">
        <v>5.1790633608815426</v>
      </c>
      <c r="N109" s="44">
        <v>29</v>
      </c>
      <c r="O109" s="46">
        <v>1.5977961432506886</v>
      </c>
    </row>
    <row r="110" spans="1:15" x14ac:dyDescent="0.25">
      <c r="A110" s="43" t="s">
        <v>117</v>
      </c>
      <c r="B110" s="44">
        <v>408</v>
      </c>
      <c r="C110" s="44">
        <v>408</v>
      </c>
      <c r="D110" s="44">
        <v>150</v>
      </c>
      <c r="E110" s="45">
        <v>36.764705882352942</v>
      </c>
      <c r="F110" s="44">
        <v>407</v>
      </c>
      <c r="G110" s="44">
        <v>2</v>
      </c>
      <c r="H110" s="46">
        <v>0.49140049140049141</v>
      </c>
      <c r="I110" s="44">
        <v>407</v>
      </c>
      <c r="J110" s="44">
        <v>0</v>
      </c>
      <c r="K110" s="46">
        <v>0</v>
      </c>
      <c r="L110" s="44">
        <v>43</v>
      </c>
      <c r="M110" s="46">
        <v>10.565110565110565</v>
      </c>
      <c r="N110" s="44">
        <v>15</v>
      </c>
      <c r="O110" s="46">
        <v>3.6855036855036856</v>
      </c>
    </row>
    <row r="111" spans="1:15" x14ac:dyDescent="0.25">
      <c r="A111" s="43" t="s">
        <v>118</v>
      </c>
      <c r="B111" s="44">
        <v>77</v>
      </c>
      <c r="C111" s="44">
        <v>77</v>
      </c>
      <c r="D111" s="44">
        <v>22</v>
      </c>
      <c r="E111" s="45">
        <v>28.571428571428569</v>
      </c>
      <c r="F111" s="44">
        <v>77</v>
      </c>
      <c r="G111" s="44">
        <v>0</v>
      </c>
      <c r="H111" s="46">
        <v>0</v>
      </c>
      <c r="I111" s="44">
        <v>77</v>
      </c>
      <c r="J111" s="44">
        <v>0</v>
      </c>
      <c r="K111" s="46">
        <v>0</v>
      </c>
      <c r="L111" s="44">
        <v>7</v>
      </c>
      <c r="M111" s="46">
        <v>9.0909090909090917</v>
      </c>
      <c r="N111" s="44">
        <v>1</v>
      </c>
      <c r="O111" s="46">
        <v>1.2987012987012987</v>
      </c>
    </row>
    <row r="112" spans="1:15" x14ac:dyDescent="0.25">
      <c r="A112" s="43" t="s">
        <v>119</v>
      </c>
      <c r="B112" s="44">
        <v>416</v>
      </c>
      <c r="C112" s="44">
        <v>416</v>
      </c>
      <c r="D112" s="44">
        <v>101</v>
      </c>
      <c r="E112" s="45">
        <v>24.278846153846153</v>
      </c>
      <c r="F112" s="44">
        <v>416</v>
      </c>
      <c r="G112" s="44">
        <v>23</v>
      </c>
      <c r="H112" s="46">
        <v>5.5288461538461533</v>
      </c>
      <c r="I112" s="44">
        <v>416</v>
      </c>
      <c r="J112" s="44">
        <v>6</v>
      </c>
      <c r="K112" s="46">
        <v>1.4423076923076923</v>
      </c>
      <c r="L112" s="44">
        <v>13</v>
      </c>
      <c r="M112" s="46">
        <v>3.125</v>
      </c>
      <c r="N112" s="44">
        <v>2</v>
      </c>
      <c r="O112" s="46">
        <v>0.48076923076923078</v>
      </c>
    </row>
    <row r="113" spans="1:37" x14ac:dyDescent="0.25">
      <c r="A113" s="43" t="s">
        <v>120</v>
      </c>
      <c r="B113" s="44">
        <v>1229</v>
      </c>
      <c r="C113" s="44">
        <v>1225</v>
      </c>
      <c r="D113" s="44">
        <v>445</v>
      </c>
      <c r="E113" s="45">
        <v>36.326530612244902</v>
      </c>
      <c r="F113" s="44">
        <v>1228</v>
      </c>
      <c r="G113" s="44">
        <v>65</v>
      </c>
      <c r="H113" s="46">
        <v>5.2931596091205213</v>
      </c>
      <c r="I113" s="44">
        <v>1228</v>
      </c>
      <c r="J113" s="44">
        <v>7</v>
      </c>
      <c r="K113" s="46">
        <v>0.57003257328990231</v>
      </c>
      <c r="L113" s="44">
        <v>55</v>
      </c>
      <c r="M113" s="46">
        <v>4.4788273615635177</v>
      </c>
      <c r="N113" s="44">
        <v>8</v>
      </c>
      <c r="O113" s="46">
        <v>0.65146579804560267</v>
      </c>
    </row>
    <row r="114" spans="1:37" x14ac:dyDescent="0.25">
      <c r="A114" s="47" t="s">
        <v>173</v>
      </c>
      <c r="B114" s="36">
        <f>SUM(B115)</f>
        <v>32111</v>
      </c>
      <c r="C114" s="36">
        <f t="shared" ref="C114:N114" si="21">SUM(C115)</f>
        <v>31976</v>
      </c>
      <c r="D114" s="36">
        <f t="shared" si="21"/>
        <v>9945</v>
      </c>
      <c r="E114" s="37">
        <f>(D114/C114)*100</f>
        <v>31.101451088316239</v>
      </c>
      <c r="F114" s="36">
        <f t="shared" si="21"/>
        <v>32057</v>
      </c>
      <c r="G114" s="36">
        <f t="shared" si="21"/>
        <v>1284</v>
      </c>
      <c r="H114" s="38">
        <f t="shared" si="14"/>
        <v>4.0053654428050036</v>
      </c>
      <c r="I114" s="36">
        <f t="shared" si="21"/>
        <v>32021</v>
      </c>
      <c r="J114" s="36">
        <f t="shared" si="21"/>
        <v>302</v>
      </c>
      <c r="K114" s="38">
        <f t="shared" si="15"/>
        <v>0.94313107023515819</v>
      </c>
      <c r="L114" s="36">
        <f t="shared" si="21"/>
        <v>1690</v>
      </c>
      <c r="M114" s="38">
        <f t="shared" si="16"/>
        <v>5.2777864526404548</v>
      </c>
      <c r="N114" s="36">
        <f t="shared" si="21"/>
        <v>578</v>
      </c>
      <c r="O114" s="38">
        <f t="shared" si="17"/>
        <v>1.8050654258143093</v>
      </c>
    </row>
    <row r="115" spans="1:37" x14ac:dyDescent="0.25">
      <c r="A115" s="39" t="s">
        <v>174</v>
      </c>
      <c r="B115" s="40">
        <f>SUM(B116:B130)</f>
        <v>32111</v>
      </c>
      <c r="C115" s="40">
        <f t="shared" ref="C115:N115" si="22">SUM(C116:C130)</f>
        <v>31976</v>
      </c>
      <c r="D115" s="40">
        <f t="shared" si="22"/>
        <v>9945</v>
      </c>
      <c r="E115" s="41">
        <f>(D115/C115)*100</f>
        <v>31.101451088316239</v>
      </c>
      <c r="F115" s="40">
        <f t="shared" si="22"/>
        <v>32057</v>
      </c>
      <c r="G115" s="40">
        <f t="shared" si="22"/>
        <v>1284</v>
      </c>
      <c r="H115" s="42">
        <f t="shared" si="14"/>
        <v>4.0053654428050036</v>
      </c>
      <c r="I115" s="40">
        <f t="shared" si="22"/>
        <v>32021</v>
      </c>
      <c r="J115" s="40">
        <f t="shared" si="22"/>
        <v>302</v>
      </c>
      <c r="K115" s="42">
        <f t="shared" si="15"/>
        <v>0.94313107023515819</v>
      </c>
      <c r="L115" s="40">
        <f t="shared" si="22"/>
        <v>1690</v>
      </c>
      <c r="M115" s="42">
        <f t="shared" si="16"/>
        <v>5.2777864526404548</v>
      </c>
      <c r="N115" s="40">
        <f t="shared" si="22"/>
        <v>578</v>
      </c>
      <c r="O115" s="42">
        <f t="shared" si="17"/>
        <v>1.8050654258143093</v>
      </c>
    </row>
    <row r="116" spans="1:37" x14ac:dyDescent="0.25">
      <c r="A116" s="49" t="s">
        <v>122</v>
      </c>
      <c r="B116" s="44">
        <v>2396</v>
      </c>
      <c r="C116" s="44">
        <v>2385</v>
      </c>
      <c r="D116" s="44">
        <v>749</v>
      </c>
      <c r="E116" s="45">
        <v>31.404612159329144</v>
      </c>
      <c r="F116" s="44">
        <v>2392</v>
      </c>
      <c r="G116" s="44">
        <v>140</v>
      </c>
      <c r="H116" s="46">
        <v>5.8528428093645486</v>
      </c>
      <c r="I116" s="44">
        <v>2389</v>
      </c>
      <c r="J116" s="44">
        <v>40</v>
      </c>
      <c r="K116" s="46">
        <v>1.6743407283382168</v>
      </c>
      <c r="L116" s="44">
        <v>91</v>
      </c>
      <c r="M116" s="46">
        <v>3.8091251569694431</v>
      </c>
      <c r="N116" s="44">
        <v>25</v>
      </c>
      <c r="O116" s="46">
        <v>1.0464629552113855</v>
      </c>
      <c r="Q116" s="21"/>
      <c r="R116" s="21"/>
      <c r="S116" s="22"/>
      <c r="T116" s="21"/>
      <c r="U116" s="21"/>
      <c r="V116" s="22"/>
      <c r="W116" s="21"/>
      <c r="X116" s="21"/>
      <c r="Y116" s="22"/>
      <c r="Z116" s="21"/>
      <c r="AA116" s="22"/>
      <c r="AB116" s="21"/>
      <c r="AC116" s="22"/>
      <c r="AD116" s="21"/>
    </row>
    <row r="117" spans="1:37" x14ac:dyDescent="0.25">
      <c r="A117" s="43" t="s">
        <v>123</v>
      </c>
      <c r="B117" s="44">
        <v>1257</v>
      </c>
      <c r="C117" s="44">
        <v>1251</v>
      </c>
      <c r="D117" s="44">
        <v>363</v>
      </c>
      <c r="E117" s="45">
        <v>29.016786570743403</v>
      </c>
      <c r="F117" s="44">
        <v>1256</v>
      </c>
      <c r="G117" s="44">
        <v>57</v>
      </c>
      <c r="H117" s="46">
        <v>4.5382165605095537</v>
      </c>
      <c r="I117" s="44">
        <v>1250</v>
      </c>
      <c r="J117" s="44">
        <v>27</v>
      </c>
      <c r="K117" s="46">
        <v>2.16</v>
      </c>
      <c r="L117" s="44">
        <v>72</v>
      </c>
      <c r="M117" s="46">
        <v>5.76</v>
      </c>
      <c r="N117" s="44">
        <v>37</v>
      </c>
      <c r="O117" s="46">
        <v>2.96</v>
      </c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</row>
    <row r="118" spans="1:37" x14ac:dyDescent="0.25">
      <c r="A118" s="43" t="s">
        <v>124</v>
      </c>
      <c r="B118" s="44">
        <v>1058</v>
      </c>
      <c r="C118" s="44">
        <v>1058</v>
      </c>
      <c r="D118" s="44">
        <v>287</v>
      </c>
      <c r="E118" s="45">
        <v>27.126654064272209</v>
      </c>
      <c r="F118" s="44">
        <v>1058</v>
      </c>
      <c r="G118" s="44">
        <v>43</v>
      </c>
      <c r="H118" s="46">
        <v>4.064272211720227</v>
      </c>
      <c r="I118" s="44">
        <v>1057</v>
      </c>
      <c r="J118" s="44">
        <v>9</v>
      </c>
      <c r="K118" s="46">
        <v>0.85146641438032178</v>
      </c>
      <c r="L118" s="44">
        <v>36</v>
      </c>
      <c r="M118" s="46">
        <v>3.4058656575212871</v>
      </c>
      <c r="N118" s="44">
        <v>3</v>
      </c>
      <c r="O118" s="46">
        <v>0.28382213812677387</v>
      </c>
    </row>
    <row r="119" spans="1:37" x14ac:dyDescent="0.25">
      <c r="A119" s="49" t="s">
        <v>121</v>
      </c>
      <c r="B119" s="44">
        <v>10175</v>
      </c>
      <c r="C119" s="44">
        <v>10149</v>
      </c>
      <c r="D119" s="44">
        <v>3352</v>
      </c>
      <c r="E119" s="45">
        <v>33.027884520642424</v>
      </c>
      <c r="F119" s="44">
        <v>10157</v>
      </c>
      <c r="G119" s="44">
        <v>406</v>
      </c>
      <c r="H119" s="46">
        <v>3.997243280496209</v>
      </c>
      <c r="I119" s="44">
        <v>10146</v>
      </c>
      <c r="J119" s="44">
        <v>75</v>
      </c>
      <c r="K119" s="46">
        <v>0.73920756948551147</v>
      </c>
      <c r="L119" s="44">
        <v>603</v>
      </c>
      <c r="M119" s="46">
        <v>5.9432288586635131</v>
      </c>
      <c r="N119" s="44">
        <v>165</v>
      </c>
      <c r="O119" s="46">
        <v>1.6262566528681255</v>
      </c>
    </row>
    <row r="120" spans="1:37" x14ac:dyDescent="0.25">
      <c r="A120" s="43" t="s">
        <v>125</v>
      </c>
      <c r="B120" s="44">
        <v>1529</v>
      </c>
      <c r="C120" s="44">
        <v>1527</v>
      </c>
      <c r="D120" s="44">
        <v>440</v>
      </c>
      <c r="E120" s="45">
        <v>28.814669286182053</v>
      </c>
      <c r="F120" s="44">
        <v>1528</v>
      </c>
      <c r="G120" s="44">
        <v>37</v>
      </c>
      <c r="H120" s="46">
        <v>2.4214659685863875</v>
      </c>
      <c r="I120" s="44">
        <v>1529</v>
      </c>
      <c r="J120" s="44">
        <v>9</v>
      </c>
      <c r="K120" s="46">
        <v>0.58862001308044476</v>
      </c>
      <c r="L120" s="44">
        <v>49</v>
      </c>
      <c r="M120" s="46">
        <v>3.2047089601046435</v>
      </c>
      <c r="N120" s="44">
        <v>18</v>
      </c>
      <c r="O120" s="46">
        <v>1.1772400261608895</v>
      </c>
    </row>
    <row r="121" spans="1:37" x14ac:dyDescent="0.25">
      <c r="A121" s="43" t="s">
        <v>126</v>
      </c>
      <c r="B121" s="44">
        <v>1553</v>
      </c>
      <c r="C121" s="44">
        <v>1551</v>
      </c>
      <c r="D121" s="44">
        <v>402</v>
      </c>
      <c r="E121" s="45">
        <v>25.918762088974855</v>
      </c>
      <c r="F121" s="44">
        <v>1549</v>
      </c>
      <c r="G121" s="44">
        <v>63</v>
      </c>
      <c r="H121" s="46">
        <v>4.0671400903808905</v>
      </c>
      <c r="I121" s="44">
        <v>1549</v>
      </c>
      <c r="J121" s="44">
        <v>16</v>
      </c>
      <c r="K121" s="46">
        <v>1.0329244673983213</v>
      </c>
      <c r="L121" s="44">
        <v>71</v>
      </c>
      <c r="M121" s="46">
        <v>4.5836023240800516</v>
      </c>
      <c r="N121" s="44">
        <v>18</v>
      </c>
      <c r="O121" s="46">
        <v>1.1620400258231116</v>
      </c>
    </row>
    <row r="122" spans="1:37" x14ac:dyDescent="0.25">
      <c r="A122" s="49" t="s">
        <v>175</v>
      </c>
      <c r="B122" s="44">
        <v>5269</v>
      </c>
      <c r="C122" s="44">
        <v>5224</v>
      </c>
      <c r="D122" s="44">
        <v>1681</v>
      </c>
      <c r="E122" s="45">
        <v>32.178407350689127</v>
      </c>
      <c r="F122" s="44">
        <v>5260</v>
      </c>
      <c r="G122" s="44">
        <v>210</v>
      </c>
      <c r="H122" s="46">
        <v>3.9923954372623576</v>
      </c>
      <c r="I122" s="44">
        <v>5256</v>
      </c>
      <c r="J122" s="44">
        <v>48</v>
      </c>
      <c r="K122" s="46">
        <v>0.91324200913242004</v>
      </c>
      <c r="L122" s="44">
        <v>297</v>
      </c>
      <c r="M122" s="46">
        <v>5.6506849315068486</v>
      </c>
      <c r="N122" s="44">
        <v>155</v>
      </c>
      <c r="O122" s="46">
        <v>2.9490106544901065</v>
      </c>
    </row>
    <row r="123" spans="1:37" x14ac:dyDescent="0.25">
      <c r="A123" s="43" t="s">
        <v>128</v>
      </c>
      <c r="B123" s="44">
        <v>1672</v>
      </c>
      <c r="C123" s="44">
        <v>1665</v>
      </c>
      <c r="D123" s="44">
        <v>515</v>
      </c>
      <c r="E123" s="45">
        <v>30.930930930930934</v>
      </c>
      <c r="F123" s="44">
        <v>1667</v>
      </c>
      <c r="G123" s="44">
        <v>64</v>
      </c>
      <c r="H123" s="46">
        <v>3.8392321535692857</v>
      </c>
      <c r="I123" s="44">
        <v>1669</v>
      </c>
      <c r="J123" s="44">
        <v>11</v>
      </c>
      <c r="K123" s="46">
        <v>0.65907729179149199</v>
      </c>
      <c r="L123" s="44">
        <v>86</v>
      </c>
      <c r="M123" s="46">
        <v>5.1527860994607551</v>
      </c>
      <c r="N123" s="44">
        <v>37</v>
      </c>
      <c r="O123" s="46">
        <v>2.2168963451168362</v>
      </c>
    </row>
    <row r="124" spans="1:37" x14ac:dyDescent="0.25">
      <c r="A124" s="43" t="s">
        <v>129</v>
      </c>
      <c r="B124" s="44">
        <v>520</v>
      </c>
      <c r="C124" s="44">
        <v>519</v>
      </c>
      <c r="D124" s="44">
        <v>117</v>
      </c>
      <c r="E124" s="45">
        <v>22.543352601156069</v>
      </c>
      <c r="F124" s="44">
        <v>520</v>
      </c>
      <c r="G124" s="44">
        <v>20</v>
      </c>
      <c r="H124" s="46">
        <v>3.8461538461538463</v>
      </c>
      <c r="I124" s="44">
        <v>515</v>
      </c>
      <c r="J124" s="44">
        <v>4</v>
      </c>
      <c r="K124" s="46">
        <v>0.77669902912621358</v>
      </c>
      <c r="L124" s="44">
        <v>21</v>
      </c>
      <c r="M124" s="46">
        <v>4.0776699029126213</v>
      </c>
      <c r="N124" s="44">
        <v>3</v>
      </c>
      <c r="O124" s="46">
        <v>0.58252427184466016</v>
      </c>
    </row>
    <row r="125" spans="1:37" x14ac:dyDescent="0.25">
      <c r="A125" s="43" t="s">
        <v>130</v>
      </c>
      <c r="B125" s="44">
        <v>567</v>
      </c>
      <c r="C125" s="44">
        <v>560</v>
      </c>
      <c r="D125" s="44">
        <v>125</v>
      </c>
      <c r="E125" s="45">
        <v>22.321428571428573</v>
      </c>
      <c r="F125" s="44">
        <v>567</v>
      </c>
      <c r="G125" s="44">
        <v>23</v>
      </c>
      <c r="H125" s="46">
        <v>4.0564373897707231</v>
      </c>
      <c r="I125" s="44">
        <v>565</v>
      </c>
      <c r="J125" s="44">
        <v>7</v>
      </c>
      <c r="K125" s="46">
        <v>1.2389380530973451</v>
      </c>
      <c r="L125" s="44">
        <v>75</v>
      </c>
      <c r="M125" s="46">
        <v>13.274336283185843</v>
      </c>
      <c r="N125" s="44">
        <v>23</v>
      </c>
      <c r="O125" s="46">
        <v>4.0707964601769913</v>
      </c>
    </row>
    <row r="126" spans="1:37" x14ac:dyDescent="0.25">
      <c r="A126" s="49" t="s">
        <v>80</v>
      </c>
      <c r="B126" s="44">
        <v>843</v>
      </c>
      <c r="C126" s="44">
        <v>839</v>
      </c>
      <c r="D126" s="44">
        <v>307</v>
      </c>
      <c r="E126" s="45">
        <v>36.591179976162095</v>
      </c>
      <c r="F126" s="44">
        <v>842</v>
      </c>
      <c r="G126" s="44">
        <v>37</v>
      </c>
      <c r="H126" s="46">
        <v>4.3942992874109263</v>
      </c>
      <c r="I126" s="44">
        <v>838</v>
      </c>
      <c r="J126" s="44">
        <v>8</v>
      </c>
      <c r="K126" s="46">
        <v>0.95465393794749409</v>
      </c>
      <c r="L126" s="44">
        <v>30</v>
      </c>
      <c r="M126" s="46">
        <v>3.5799522673031028</v>
      </c>
      <c r="N126" s="44">
        <v>15</v>
      </c>
      <c r="O126" s="46">
        <v>1.7899761336515514</v>
      </c>
    </row>
    <row r="127" spans="1:37" x14ac:dyDescent="0.25">
      <c r="A127" s="43" t="s">
        <v>131</v>
      </c>
      <c r="B127" s="44">
        <v>1491</v>
      </c>
      <c r="C127" s="44">
        <v>1487</v>
      </c>
      <c r="D127" s="44">
        <v>474</v>
      </c>
      <c r="E127" s="45">
        <v>31.876260928043038</v>
      </c>
      <c r="F127" s="44">
        <v>1485</v>
      </c>
      <c r="G127" s="44">
        <v>42</v>
      </c>
      <c r="H127" s="46">
        <v>2.8282828282828283</v>
      </c>
      <c r="I127" s="44">
        <v>1490</v>
      </c>
      <c r="J127" s="44">
        <v>18</v>
      </c>
      <c r="K127" s="46">
        <v>1.2080536912751678</v>
      </c>
      <c r="L127" s="44">
        <v>80</v>
      </c>
      <c r="M127" s="46">
        <v>5.3691275167785237</v>
      </c>
      <c r="N127" s="44">
        <v>28</v>
      </c>
      <c r="O127" s="46">
        <v>1.8791946308724832</v>
      </c>
    </row>
    <row r="128" spans="1:37" x14ac:dyDescent="0.25">
      <c r="A128" s="43" t="s">
        <v>132</v>
      </c>
      <c r="B128" s="44">
        <v>1725</v>
      </c>
      <c r="C128" s="44">
        <v>1713</v>
      </c>
      <c r="D128" s="44">
        <v>546</v>
      </c>
      <c r="E128" s="45">
        <v>31.873905429071804</v>
      </c>
      <c r="F128" s="44">
        <v>1725</v>
      </c>
      <c r="G128" s="44">
        <v>75</v>
      </c>
      <c r="H128" s="46">
        <v>4.3478260869565215</v>
      </c>
      <c r="I128" s="44">
        <v>1719</v>
      </c>
      <c r="J128" s="44">
        <v>16</v>
      </c>
      <c r="K128" s="46">
        <v>0.93077370564281559</v>
      </c>
      <c r="L128" s="44">
        <v>68</v>
      </c>
      <c r="M128" s="46">
        <v>3.9557882489819658</v>
      </c>
      <c r="N128" s="44">
        <v>27</v>
      </c>
      <c r="O128" s="46">
        <v>1.5706806282722512</v>
      </c>
    </row>
    <row r="129" spans="1:15" x14ac:dyDescent="0.25">
      <c r="A129" s="43" t="s">
        <v>133</v>
      </c>
      <c r="B129" s="44">
        <v>1717</v>
      </c>
      <c r="C129" s="44">
        <v>1709</v>
      </c>
      <c r="D129" s="44">
        <v>501</v>
      </c>
      <c r="E129" s="45">
        <v>29.315389116442365</v>
      </c>
      <c r="F129" s="44">
        <v>1712</v>
      </c>
      <c r="G129" s="44">
        <v>54</v>
      </c>
      <c r="H129" s="46">
        <v>3.1542056074766354</v>
      </c>
      <c r="I129" s="44">
        <v>1710</v>
      </c>
      <c r="J129" s="44">
        <v>12</v>
      </c>
      <c r="K129" s="46">
        <v>0.70175438596491224</v>
      </c>
      <c r="L129" s="44">
        <v>94</v>
      </c>
      <c r="M129" s="46">
        <v>5.4970760233918128</v>
      </c>
      <c r="N129" s="44">
        <v>22</v>
      </c>
      <c r="O129" s="46">
        <v>1.2865497076023393</v>
      </c>
    </row>
    <row r="130" spans="1:15" x14ac:dyDescent="0.25">
      <c r="A130" s="43" t="s">
        <v>134</v>
      </c>
      <c r="B130" s="44">
        <v>339</v>
      </c>
      <c r="C130" s="44">
        <v>339</v>
      </c>
      <c r="D130" s="44">
        <v>86</v>
      </c>
      <c r="E130" s="45">
        <v>25.368731563421832</v>
      </c>
      <c r="F130" s="44">
        <v>339</v>
      </c>
      <c r="G130" s="44">
        <v>13</v>
      </c>
      <c r="H130" s="46">
        <v>3.8348082595870205</v>
      </c>
      <c r="I130" s="44">
        <v>339</v>
      </c>
      <c r="J130" s="44">
        <v>2</v>
      </c>
      <c r="K130" s="46">
        <v>0.58997050147492625</v>
      </c>
      <c r="L130" s="44">
        <v>17</v>
      </c>
      <c r="M130" s="46">
        <v>5.0147492625368733</v>
      </c>
      <c r="N130" s="44">
        <v>2</v>
      </c>
      <c r="O130" s="46">
        <v>0.58997050147492625</v>
      </c>
    </row>
    <row r="131" spans="1:15" x14ac:dyDescent="0.25">
      <c r="A131" s="47" t="s">
        <v>176</v>
      </c>
      <c r="B131" s="36">
        <f>SUM(B132,B145)</f>
        <v>73827</v>
      </c>
      <c r="C131" s="36">
        <f t="shared" ref="C131:N131" si="23">SUM(C132,C145)</f>
        <v>73516</v>
      </c>
      <c r="D131" s="36">
        <f t="shared" si="23"/>
        <v>16765</v>
      </c>
      <c r="E131" s="37">
        <f>(D131/C131)*100</f>
        <v>22.804559551662223</v>
      </c>
      <c r="F131" s="36">
        <f t="shared" si="23"/>
        <v>73566</v>
      </c>
      <c r="G131" s="36">
        <f t="shared" si="23"/>
        <v>3100</v>
      </c>
      <c r="H131" s="38">
        <f t="shared" si="14"/>
        <v>4.2139031617866953</v>
      </c>
      <c r="I131" s="36">
        <f t="shared" si="23"/>
        <v>73403</v>
      </c>
      <c r="J131" s="36">
        <f t="shared" si="23"/>
        <v>1141</v>
      </c>
      <c r="K131" s="38">
        <f t="shared" si="15"/>
        <v>1.5544323801479503</v>
      </c>
      <c r="L131" s="36">
        <f t="shared" si="23"/>
        <v>3770</v>
      </c>
      <c r="M131" s="38">
        <f t="shared" si="16"/>
        <v>5.1360298625396785</v>
      </c>
      <c r="N131" s="36">
        <f t="shared" si="23"/>
        <v>1302</v>
      </c>
      <c r="O131" s="38">
        <f t="shared" si="17"/>
        <v>1.7737694644633053</v>
      </c>
    </row>
    <row r="132" spans="1:15" x14ac:dyDescent="0.25">
      <c r="A132" s="39" t="s">
        <v>177</v>
      </c>
      <c r="B132" s="40">
        <f>SUM(B133:B144)</f>
        <v>38840</v>
      </c>
      <c r="C132" s="40">
        <f t="shared" ref="C132:N132" si="24">SUM(C133:C144)</f>
        <v>38673</v>
      </c>
      <c r="D132" s="40">
        <f t="shared" si="24"/>
        <v>8071</v>
      </c>
      <c r="E132" s="41">
        <f>(D132/C132)*100</f>
        <v>20.869857523336695</v>
      </c>
      <c r="F132" s="40">
        <f t="shared" si="24"/>
        <v>38721</v>
      </c>
      <c r="G132" s="40">
        <f t="shared" si="24"/>
        <v>1626</v>
      </c>
      <c r="H132" s="42">
        <f t="shared" si="14"/>
        <v>4.1992717130239408</v>
      </c>
      <c r="I132" s="40">
        <f t="shared" si="24"/>
        <v>38635</v>
      </c>
      <c r="J132" s="40">
        <f t="shared" si="24"/>
        <v>644</v>
      </c>
      <c r="K132" s="42">
        <f t="shared" si="15"/>
        <v>1.6668823605539018</v>
      </c>
      <c r="L132" s="40">
        <f t="shared" si="24"/>
        <v>1870</v>
      </c>
      <c r="M132" s="42">
        <f t="shared" si="16"/>
        <v>4.8401708295586907</v>
      </c>
      <c r="N132" s="40">
        <f t="shared" si="24"/>
        <v>641</v>
      </c>
      <c r="O132" s="42">
        <f t="shared" si="17"/>
        <v>1.6591173806134334</v>
      </c>
    </row>
    <row r="133" spans="1:15" x14ac:dyDescent="0.25">
      <c r="A133" s="43" t="s">
        <v>136</v>
      </c>
      <c r="B133" s="44">
        <v>3289</v>
      </c>
      <c r="C133" s="44">
        <v>3277</v>
      </c>
      <c r="D133" s="44">
        <v>659</v>
      </c>
      <c r="E133" s="45">
        <v>20.109856576136711</v>
      </c>
      <c r="F133" s="44">
        <v>3282</v>
      </c>
      <c r="G133" s="44">
        <v>183</v>
      </c>
      <c r="H133" s="46">
        <v>5.5758683729433276</v>
      </c>
      <c r="I133" s="44">
        <v>3278</v>
      </c>
      <c r="J133" s="44">
        <v>92</v>
      </c>
      <c r="K133" s="46">
        <v>2.8065893837705915</v>
      </c>
      <c r="L133" s="44">
        <v>110</v>
      </c>
      <c r="M133" s="46">
        <v>3.3557046979865772</v>
      </c>
      <c r="N133" s="44">
        <v>46</v>
      </c>
      <c r="O133" s="46">
        <v>1.4032946918852958</v>
      </c>
    </row>
    <row r="134" spans="1:15" x14ac:dyDescent="0.25">
      <c r="A134" s="43" t="s">
        <v>137</v>
      </c>
      <c r="B134" s="44">
        <v>2341</v>
      </c>
      <c r="C134" s="44">
        <v>2326</v>
      </c>
      <c r="D134" s="44">
        <v>577</v>
      </c>
      <c r="E134" s="45">
        <v>24.806534823731731</v>
      </c>
      <c r="F134" s="44">
        <v>2328</v>
      </c>
      <c r="G134" s="44">
        <v>90</v>
      </c>
      <c r="H134" s="46">
        <v>3.865979381443299</v>
      </c>
      <c r="I134" s="44">
        <v>2320</v>
      </c>
      <c r="J134" s="44">
        <v>26</v>
      </c>
      <c r="K134" s="46">
        <v>1.1206896551724137</v>
      </c>
      <c r="L134" s="44">
        <v>146</v>
      </c>
      <c r="M134" s="46">
        <v>6.2931034482758621</v>
      </c>
      <c r="N134" s="44">
        <v>62</v>
      </c>
      <c r="O134" s="46">
        <v>2.6724137931034484</v>
      </c>
    </row>
    <row r="135" spans="1:15" x14ac:dyDescent="0.25">
      <c r="A135" s="43" t="s">
        <v>138</v>
      </c>
      <c r="B135" s="44">
        <v>3023</v>
      </c>
      <c r="C135" s="44">
        <v>3007</v>
      </c>
      <c r="D135" s="44">
        <v>755</v>
      </c>
      <c r="E135" s="45">
        <v>25.108081143997339</v>
      </c>
      <c r="F135" s="44">
        <v>3018</v>
      </c>
      <c r="G135" s="44">
        <v>149</v>
      </c>
      <c r="H135" s="46">
        <v>4.9370444002650764</v>
      </c>
      <c r="I135" s="44">
        <v>3010</v>
      </c>
      <c r="J135" s="44">
        <v>38</v>
      </c>
      <c r="K135" s="46">
        <v>1.2624584717607974</v>
      </c>
      <c r="L135" s="44">
        <v>100</v>
      </c>
      <c r="M135" s="46">
        <v>3.322259136212625</v>
      </c>
      <c r="N135" s="44">
        <v>31</v>
      </c>
      <c r="O135" s="46">
        <v>1.0299003322259137</v>
      </c>
    </row>
    <row r="136" spans="1:15" x14ac:dyDescent="0.25">
      <c r="A136" s="43" t="s">
        <v>139</v>
      </c>
      <c r="B136" s="44">
        <v>1835</v>
      </c>
      <c r="C136" s="44">
        <v>1827</v>
      </c>
      <c r="D136" s="44">
        <v>482</v>
      </c>
      <c r="E136" s="45">
        <v>26.382047071702242</v>
      </c>
      <c r="F136" s="44">
        <v>1833</v>
      </c>
      <c r="G136" s="44">
        <v>77</v>
      </c>
      <c r="H136" s="46">
        <v>4.2007637752318603</v>
      </c>
      <c r="I136" s="44">
        <v>1829</v>
      </c>
      <c r="J136" s="44">
        <v>20</v>
      </c>
      <c r="K136" s="46">
        <v>1.0934937124111537</v>
      </c>
      <c r="L136" s="44">
        <v>107</v>
      </c>
      <c r="M136" s="46">
        <v>5.8501913613996717</v>
      </c>
      <c r="N136" s="44">
        <v>45</v>
      </c>
      <c r="O136" s="46">
        <v>2.460360852925096</v>
      </c>
    </row>
    <row r="137" spans="1:15" x14ac:dyDescent="0.25">
      <c r="A137" s="43" t="s">
        <v>135</v>
      </c>
      <c r="B137" s="44">
        <v>15722</v>
      </c>
      <c r="C137" s="44">
        <v>15645</v>
      </c>
      <c r="D137" s="44">
        <v>2142</v>
      </c>
      <c r="E137" s="45">
        <v>13.691275167785236</v>
      </c>
      <c r="F137" s="44">
        <v>15660</v>
      </c>
      <c r="G137" s="44">
        <v>613</v>
      </c>
      <c r="H137" s="46">
        <v>3.9144316730523627</v>
      </c>
      <c r="I137" s="44">
        <v>15635</v>
      </c>
      <c r="J137" s="44">
        <v>321</v>
      </c>
      <c r="K137" s="46">
        <v>2.0530860249440357</v>
      </c>
      <c r="L137" s="44">
        <v>652</v>
      </c>
      <c r="M137" s="46">
        <v>4.1701311160857051</v>
      </c>
      <c r="N137" s="44">
        <v>230</v>
      </c>
      <c r="O137" s="46">
        <v>1.4710585225455708</v>
      </c>
    </row>
    <row r="138" spans="1:15" x14ac:dyDescent="0.25">
      <c r="A138" s="43" t="s">
        <v>140</v>
      </c>
      <c r="B138" s="44">
        <v>1179</v>
      </c>
      <c r="C138" s="44">
        <v>1174</v>
      </c>
      <c r="D138" s="44">
        <v>236</v>
      </c>
      <c r="E138" s="45">
        <v>20.102214650766609</v>
      </c>
      <c r="F138" s="44">
        <v>1179</v>
      </c>
      <c r="G138" s="44">
        <v>44</v>
      </c>
      <c r="H138" s="46">
        <v>3.7319762510602206</v>
      </c>
      <c r="I138" s="44">
        <v>1179</v>
      </c>
      <c r="J138" s="44">
        <v>9</v>
      </c>
      <c r="K138" s="46">
        <v>0.76335877862595414</v>
      </c>
      <c r="L138" s="44">
        <v>68</v>
      </c>
      <c r="M138" s="46">
        <v>5.7675996607294318</v>
      </c>
      <c r="N138" s="44">
        <v>19</v>
      </c>
      <c r="O138" s="46">
        <v>1.6115351993214586</v>
      </c>
    </row>
    <row r="139" spans="1:15" x14ac:dyDescent="0.25">
      <c r="A139" s="43" t="s">
        <v>141</v>
      </c>
      <c r="B139" s="44">
        <v>2175</v>
      </c>
      <c r="C139" s="44">
        <v>2166</v>
      </c>
      <c r="D139" s="44">
        <v>700</v>
      </c>
      <c r="E139" s="45">
        <v>32.317636195752542</v>
      </c>
      <c r="F139" s="44">
        <v>2169</v>
      </c>
      <c r="G139" s="44">
        <v>100</v>
      </c>
      <c r="H139" s="46">
        <v>4.6104195481788848</v>
      </c>
      <c r="I139" s="44">
        <v>2161</v>
      </c>
      <c r="J139" s="44">
        <v>24</v>
      </c>
      <c r="K139" s="46">
        <v>1.1105969458583989</v>
      </c>
      <c r="L139" s="44">
        <v>147</v>
      </c>
      <c r="M139" s="46">
        <v>6.8024062933826928</v>
      </c>
      <c r="N139" s="44">
        <v>56</v>
      </c>
      <c r="O139" s="46">
        <v>2.5913928736695975</v>
      </c>
    </row>
    <row r="140" spans="1:15" x14ac:dyDescent="0.25">
      <c r="A140" s="43" t="s">
        <v>142</v>
      </c>
      <c r="B140" s="44">
        <v>1122</v>
      </c>
      <c r="C140" s="44">
        <v>1122</v>
      </c>
      <c r="D140" s="44">
        <v>191</v>
      </c>
      <c r="E140" s="45">
        <v>17.023172905525847</v>
      </c>
      <c r="F140" s="44">
        <v>1122</v>
      </c>
      <c r="G140" s="44">
        <v>41</v>
      </c>
      <c r="H140" s="46">
        <v>3.6541889483065955</v>
      </c>
      <c r="I140" s="44">
        <v>1119</v>
      </c>
      <c r="J140" s="44">
        <v>18</v>
      </c>
      <c r="K140" s="46">
        <v>1.6085790884718498</v>
      </c>
      <c r="L140" s="44">
        <v>63</v>
      </c>
      <c r="M140" s="46">
        <v>5.6300268096514747</v>
      </c>
      <c r="N140" s="44">
        <v>7</v>
      </c>
      <c r="O140" s="46">
        <v>0.6255585344057194</v>
      </c>
    </row>
    <row r="141" spans="1:15" x14ac:dyDescent="0.25">
      <c r="A141" s="43" t="s">
        <v>143</v>
      </c>
      <c r="B141" s="44">
        <v>2719</v>
      </c>
      <c r="C141" s="44">
        <v>2712</v>
      </c>
      <c r="D141" s="44">
        <v>1206</v>
      </c>
      <c r="E141" s="45">
        <v>44.469026548672566</v>
      </c>
      <c r="F141" s="44">
        <v>2717</v>
      </c>
      <c r="G141" s="44">
        <v>141</v>
      </c>
      <c r="H141" s="46">
        <v>5.1895472948104526</v>
      </c>
      <c r="I141" s="44">
        <v>2709</v>
      </c>
      <c r="J141" s="44">
        <v>17</v>
      </c>
      <c r="K141" s="46">
        <v>0.6275378368401624</v>
      </c>
      <c r="L141" s="44">
        <v>224</v>
      </c>
      <c r="M141" s="46">
        <v>8.2687338501292</v>
      </c>
      <c r="N141" s="44">
        <v>73</v>
      </c>
      <c r="O141" s="46">
        <v>2.6947212993724623</v>
      </c>
    </row>
    <row r="142" spans="1:15" x14ac:dyDescent="0.25">
      <c r="A142" s="43" t="s">
        <v>144</v>
      </c>
      <c r="B142" s="44">
        <v>1491</v>
      </c>
      <c r="C142" s="44">
        <v>1484</v>
      </c>
      <c r="D142" s="44">
        <v>356</v>
      </c>
      <c r="E142" s="45">
        <v>23.98921832884097</v>
      </c>
      <c r="F142" s="44">
        <v>1487</v>
      </c>
      <c r="G142" s="44">
        <v>51</v>
      </c>
      <c r="H142" s="46">
        <v>3.4297242770679222</v>
      </c>
      <c r="I142" s="44">
        <v>1488</v>
      </c>
      <c r="J142" s="44">
        <v>22</v>
      </c>
      <c r="K142" s="46">
        <v>1.478494623655914</v>
      </c>
      <c r="L142" s="44">
        <v>58</v>
      </c>
      <c r="M142" s="46">
        <v>3.8978494623655915</v>
      </c>
      <c r="N142" s="44">
        <v>14</v>
      </c>
      <c r="O142" s="46">
        <v>0.94086021505376349</v>
      </c>
    </row>
    <row r="143" spans="1:15" x14ac:dyDescent="0.25">
      <c r="A143" s="43" t="s">
        <v>145</v>
      </c>
      <c r="B143" s="44">
        <v>2011</v>
      </c>
      <c r="C143" s="44">
        <v>2006</v>
      </c>
      <c r="D143" s="44">
        <v>387</v>
      </c>
      <c r="E143" s="45">
        <v>19.292123629112663</v>
      </c>
      <c r="F143" s="44">
        <v>2004</v>
      </c>
      <c r="G143" s="44">
        <v>69</v>
      </c>
      <c r="H143" s="46">
        <v>3.44311377245509</v>
      </c>
      <c r="I143" s="44">
        <v>1994</v>
      </c>
      <c r="J143" s="44">
        <v>26</v>
      </c>
      <c r="K143" s="46">
        <v>1.3039117352056169</v>
      </c>
      <c r="L143" s="44">
        <v>89</v>
      </c>
      <c r="M143" s="46">
        <v>4.4633901705115342</v>
      </c>
      <c r="N143" s="44">
        <v>29</v>
      </c>
      <c r="O143" s="46">
        <v>1.4543630892678034</v>
      </c>
    </row>
    <row r="144" spans="1:15" x14ac:dyDescent="0.25">
      <c r="A144" s="43" t="s">
        <v>146</v>
      </c>
      <c r="B144" s="44">
        <v>1933</v>
      </c>
      <c r="C144" s="44">
        <v>1927</v>
      </c>
      <c r="D144" s="44">
        <v>380</v>
      </c>
      <c r="E144" s="45">
        <v>19.719771665801762</v>
      </c>
      <c r="F144" s="44">
        <v>1922</v>
      </c>
      <c r="G144" s="44">
        <v>68</v>
      </c>
      <c r="H144" s="46">
        <v>3.5379812695109258</v>
      </c>
      <c r="I144" s="44">
        <v>1913</v>
      </c>
      <c r="J144" s="44">
        <v>31</v>
      </c>
      <c r="K144" s="46">
        <v>1.6204913748039729</v>
      </c>
      <c r="L144" s="44">
        <v>106</v>
      </c>
      <c r="M144" s="46">
        <v>5.5410350235232624</v>
      </c>
      <c r="N144" s="44">
        <v>29</v>
      </c>
      <c r="O144" s="46">
        <v>1.5159435441714584</v>
      </c>
    </row>
    <row r="145" spans="1:15" x14ac:dyDescent="0.25">
      <c r="A145" s="39" t="s">
        <v>178</v>
      </c>
      <c r="B145" s="40">
        <f>SUM(B146:B152)</f>
        <v>34987</v>
      </c>
      <c r="C145" s="40">
        <f t="shared" ref="C145:N145" si="25">SUM(C146:C152)</f>
        <v>34843</v>
      </c>
      <c r="D145" s="40">
        <f t="shared" si="25"/>
        <v>8694</v>
      </c>
      <c r="E145" s="41">
        <f>(D145/C145)*100</f>
        <v>24.951927216370574</v>
      </c>
      <c r="F145" s="40">
        <f t="shared" si="25"/>
        <v>34845</v>
      </c>
      <c r="G145" s="40">
        <f t="shared" si="25"/>
        <v>1474</v>
      </c>
      <c r="H145" s="42">
        <f t="shared" ref="H145" si="26">(G145/F145)*100</f>
        <v>4.2301621466494472</v>
      </c>
      <c r="I145" s="40">
        <f t="shared" si="25"/>
        <v>34768</v>
      </c>
      <c r="J145" s="40">
        <f t="shared" si="25"/>
        <v>497</v>
      </c>
      <c r="K145" s="42">
        <f t="shared" ref="K145" si="27">(J145/I145)*100</f>
        <v>1.429475379659457</v>
      </c>
      <c r="L145" s="40">
        <f t="shared" si="25"/>
        <v>1900</v>
      </c>
      <c r="M145" s="42">
        <f t="shared" ref="M145" si="28">(L145/I145)*100</f>
        <v>5.4647952139898761</v>
      </c>
      <c r="N145" s="40">
        <f t="shared" si="25"/>
        <v>661</v>
      </c>
      <c r="O145" s="42">
        <f t="shared" ref="O145" si="29">100*(N145/I145)</f>
        <v>1.9011734928670043</v>
      </c>
    </row>
    <row r="146" spans="1:15" x14ac:dyDescent="0.25">
      <c r="A146" s="43" t="s">
        <v>148</v>
      </c>
      <c r="B146" s="44">
        <v>3973</v>
      </c>
      <c r="C146" s="44">
        <v>3954</v>
      </c>
      <c r="D146" s="44">
        <v>886</v>
      </c>
      <c r="E146" s="45">
        <v>22.407688416793121</v>
      </c>
      <c r="F146" s="44">
        <v>3954</v>
      </c>
      <c r="G146" s="44">
        <v>180</v>
      </c>
      <c r="H146" s="46">
        <v>4.5523520485584212</v>
      </c>
      <c r="I146" s="44">
        <v>3931</v>
      </c>
      <c r="J146" s="44">
        <v>105</v>
      </c>
      <c r="K146" s="46">
        <v>2.6710760620707199</v>
      </c>
      <c r="L146" s="44">
        <v>139</v>
      </c>
      <c r="M146" s="46">
        <v>3.5359959297888577</v>
      </c>
      <c r="N146" s="44">
        <v>58</v>
      </c>
      <c r="O146" s="46">
        <v>1.4754515390485881</v>
      </c>
    </row>
    <row r="147" spans="1:15" x14ac:dyDescent="0.25">
      <c r="A147" s="43" t="s">
        <v>149</v>
      </c>
      <c r="B147" s="44">
        <v>5408</v>
      </c>
      <c r="C147" s="44">
        <v>5382</v>
      </c>
      <c r="D147" s="44">
        <v>1147</v>
      </c>
      <c r="E147" s="45">
        <v>21.311780007432183</v>
      </c>
      <c r="F147" s="44">
        <v>5381</v>
      </c>
      <c r="G147" s="44">
        <v>209</v>
      </c>
      <c r="H147" s="46">
        <v>3.8840364244564203</v>
      </c>
      <c r="I147" s="44">
        <v>5380</v>
      </c>
      <c r="J147" s="44">
        <v>82</v>
      </c>
      <c r="K147" s="46">
        <v>1.5241635687732342</v>
      </c>
      <c r="L147" s="44">
        <v>277</v>
      </c>
      <c r="M147" s="46">
        <v>5.1486988847583648</v>
      </c>
      <c r="N147" s="44">
        <v>93</v>
      </c>
      <c r="O147" s="46">
        <v>1.728624535315985</v>
      </c>
    </row>
    <row r="148" spans="1:15" x14ac:dyDescent="0.25">
      <c r="A148" s="43" t="s">
        <v>150</v>
      </c>
      <c r="B148" s="44">
        <v>5297</v>
      </c>
      <c r="C148" s="44">
        <v>5275</v>
      </c>
      <c r="D148" s="44">
        <v>1517</v>
      </c>
      <c r="E148" s="45">
        <v>28.75829383886256</v>
      </c>
      <c r="F148" s="44">
        <v>5272</v>
      </c>
      <c r="G148" s="44">
        <v>283</v>
      </c>
      <c r="H148" s="46">
        <v>5.3679817905918057</v>
      </c>
      <c r="I148" s="44">
        <v>5264</v>
      </c>
      <c r="J148" s="44">
        <v>75</v>
      </c>
      <c r="K148" s="46">
        <v>1.4247720364741641</v>
      </c>
      <c r="L148" s="44">
        <v>330</v>
      </c>
      <c r="M148" s="46">
        <v>6.2689969604863229</v>
      </c>
      <c r="N148" s="44">
        <v>118</v>
      </c>
      <c r="O148" s="46">
        <v>2.2416413373860182</v>
      </c>
    </row>
    <row r="149" spans="1:15" x14ac:dyDescent="0.25">
      <c r="A149" s="43" t="s">
        <v>151</v>
      </c>
      <c r="B149" s="44">
        <v>2912</v>
      </c>
      <c r="C149" s="44">
        <v>2905</v>
      </c>
      <c r="D149" s="44">
        <v>714</v>
      </c>
      <c r="E149" s="45">
        <v>24.578313253012048</v>
      </c>
      <c r="F149" s="44">
        <v>2911</v>
      </c>
      <c r="G149" s="44">
        <v>98</v>
      </c>
      <c r="H149" s="46">
        <v>3.3665407076605982</v>
      </c>
      <c r="I149" s="44">
        <v>2909</v>
      </c>
      <c r="J149" s="44">
        <v>30</v>
      </c>
      <c r="K149" s="46">
        <v>1.0312822275696116</v>
      </c>
      <c r="L149" s="44">
        <v>120</v>
      </c>
      <c r="M149" s="46">
        <v>4.1251289102784465</v>
      </c>
      <c r="N149" s="44">
        <v>40</v>
      </c>
      <c r="O149" s="46">
        <v>1.3750429700928153</v>
      </c>
    </row>
    <row r="150" spans="1:15" x14ac:dyDescent="0.25">
      <c r="A150" s="43" t="s">
        <v>147</v>
      </c>
      <c r="B150" s="44">
        <v>8794</v>
      </c>
      <c r="C150" s="44">
        <v>8775</v>
      </c>
      <c r="D150" s="44">
        <v>2045</v>
      </c>
      <c r="E150" s="45">
        <v>23.304843304843303</v>
      </c>
      <c r="F150" s="44">
        <v>8793</v>
      </c>
      <c r="G150" s="44">
        <v>354</v>
      </c>
      <c r="H150" s="46">
        <v>4.0259297168201975</v>
      </c>
      <c r="I150" s="44">
        <v>8793</v>
      </c>
      <c r="J150" s="44">
        <v>89</v>
      </c>
      <c r="K150" s="46">
        <v>1.0121687706129876</v>
      </c>
      <c r="L150" s="44">
        <v>481</v>
      </c>
      <c r="M150" s="46">
        <v>5.4702604344364838</v>
      </c>
      <c r="N150" s="44">
        <v>154</v>
      </c>
      <c r="O150" s="46">
        <v>1.7513931536449447</v>
      </c>
    </row>
    <row r="151" spans="1:15" x14ac:dyDescent="0.25">
      <c r="A151" s="43" t="s">
        <v>152</v>
      </c>
      <c r="B151" s="44">
        <v>5508</v>
      </c>
      <c r="C151" s="44">
        <v>5472</v>
      </c>
      <c r="D151" s="44">
        <v>1545</v>
      </c>
      <c r="E151" s="45">
        <v>28.234649122807014</v>
      </c>
      <c r="F151" s="44">
        <v>5469</v>
      </c>
      <c r="G151" s="44">
        <v>201</v>
      </c>
      <c r="H151" s="46">
        <v>3.6752605595172794</v>
      </c>
      <c r="I151" s="44">
        <v>5440</v>
      </c>
      <c r="J151" s="44">
        <v>77</v>
      </c>
      <c r="K151" s="46">
        <v>1.4154411764705883</v>
      </c>
      <c r="L151" s="44">
        <v>378</v>
      </c>
      <c r="M151" s="46">
        <v>6.9485294117647065</v>
      </c>
      <c r="N151" s="44">
        <v>149</v>
      </c>
      <c r="O151" s="46">
        <v>2.7389705882352939</v>
      </c>
    </row>
    <row r="152" spans="1:15" x14ac:dyDescent="0.25">
      <c r="A152" s="43" t="s">
        <v>153</v>
      </c>
      <c r="B152" s="44">
        <v>3095</v>
      </c>
      <c r="C152" s="44">
        <v>3080</v>
      </c>
      <c r="D152" s="44">
        <v>840</v>
      </c>
      <c r="E152" s="45">
        <v>27.27272727272727</v>
      </c>
      <c r="F152" s="44">
        <v>3065</v>
      </c>
      <c r="G152" s="44">
        <v>149</v>
      </c>
      <c r="H152" s="46">
        <v>4.8613376835236544</v>
      </c>
      <c r="I152" s="44">
        <v>3051</v>
      </c>
      <c r="J152" s="44">
        <v>39</v>
      </c>
      <c r="K152" s="46">
        <v>1.2782694198623401</v>
      </c>
      <c r="L152" s="44">
        <v>175</v>
      </c>
      <c r="M152" s="46">
        <v>5.7358243198951167</v>
      </c>
      <c r="N152" s="44">
        <v>49</v>
      </c>
      <c r="O152" s="46">
        <v>1.6060308095706328</v>
      </c>
    </row>
  </sheetData>
  <mergeCells count="8">
    <mergeCell ref="J6:K6"/>
    <mergeCell ref="N6:O6"/>
    <mergeCell ref="A5:A7"/>
    <mergeCell ref="B5:B7"/>
    <mergeCell ref="G5:I5"/>
    <mergeCell ref="C6:E6"/>
    <mergeCell ref="F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CAJAMARCA</vt:lpstr>
      <vt:lpstr>CHOTA</vt:lpstr>
      <vt:lpstr>CUTERVO</vt:lpstr>
      <vt:lpstr>JAEN</vt:lpstr>
      <vt:lpstr>I SEM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Olga Rojas Buendía</dc:creator>
  <cp:lastModifiedBy>Paul Herbert Goicochea Alcántara</cp:lastModifiedBy>
  <dcterms:created xsi:type="dcterms:W3CDTF">2013-07-19T22:35:59Z</dcterms:created>
  <dcterms:modified xsi:type="dcterms:W3CDTF">2013-11-11T13:29:55Z</dcterms:modified>
</cp:coreProperties>
</file>